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J:\Connecting People\Arrangementer\2022_Arrangement\22.11.05-06 Organic Plant Based Expo_ØKS_KSB\D - Messer\3 - Bestillinger\"/>
    </mc:Choice>
  </mc:AlternateContent>
  <xr:revisionPtr revIDLastSave="0" documentId="13_ncr:1_{7D429E13-6FCF-4E3B-B7AF-4595AB09ED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'Ark1'!$A$1:$H$277</definedName>
    <definedName name="_xlnm.Print_Titles" localSheetId="0">'Ark1'!$1:$22</definedName>
  </definedNames>
  <calcPr calcId="191029"/>
  <customWorkbookViews>
    <customWorkbookView name="Per Sohl - Privat visning" guid="{31F4C8C3-EA00-41D9-95D3-54FDA0E5CF89}" mergeInterval="0" personalView="1" maximized="1" windowWidth="1155" windowHeight="8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4" i="1"/>
  <c r="F35" i="1"/>
  <c r="F36" i="1"/>
  <c r="F37" i="1"/>
  <c r="F38" i="1"/>
  <c r="F39" i="1"/>
  <c r="F40" i="1"/>
  <c r="F41" i="1"/>
  <c r="F45" i="1"/>
  <c r="F46" i="1"/>
  <c r="F47" i="1"/>
  <c r="F48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8" i="1"/>
  <c r="F149" i="1"/>
  <c r="F150" i="1"/>
  <c r="F154" i="1"/>
  <c r="F155" i="1"/>
  <c r="F160" i="1"/>
  <c r="F161" i="1"/>
  <c r="F162" i="1"/>
  <c r="F163" i="1"/>
  <c r="F164" i="1"/>
  <c r="F170" i="1"/>
  <c r="F171" i="1"/>
  <c r="F172" i="1"/>
  <c r="F173" i="1"/>
  <c r="F174" i="1"/>
  <c r="F175" i="1"/>
  <c r="F179" i="1"/>
  <c r="F180" i="1"/>
  <c r="F181" i="1"/>
  <c r="F185" i="1"/>
  <c r="F186" i="1"/>
  <c r="F190" i="1"/>
  <c r="F194" i="1"/>
  <c r="F198" i="1"/>
  <c r="F202" i="1"/>
  <c r="F203" i="1"/>
  <c r="F204" i="1"/>
  <c r="F209" i="1"/>
  <c r="F213" i="1"/>
  <c r="F214" i="1"/>
  <c r="F227" i="1"/>
  <c r="F228" i="1"/>
  <c r="F232" i="1"/>
  <c r="F233" i="1"/>
  <c r="F237" i="1"/>
  <c r="F238" i="1"/>
  <c r="F239" i="1"/>
  <c r="F240" i="1"/>
  <c r="F241" i="1"/>
  <c r="F242" i="1"/>
  <c r="F247" i="1"/>
  <c r="F248" i="1"/>
  <c r="F249" i="1"/>
  <c r="F250" i="1"/>
  <c r="F251" i="1"/>
  <c r="F252" i="1"/>
  <c r="F253" i="1"/>
  <c r="F254" i="1"/>
  <c r="F255" i="1"/>
  <c r="F260" i="1"/>
  <c r="F261" i="1"/>
  <c r="F262" i="1"/>
  <c r="F263" i="1"/>
  <c r="F265" i="1"/>
  <c r="F271" i="1"/>
  <c r="F215" i="1" l="1"/>
  <c r="F217" i="1" s="1"/>
  <c r="F274" i="1"/>
</calcChain>
</file>

<file path=xl/sharedStrings.xml><?xml version="1.0" encoding="utf-8"?>
<sst xmlns="http://schemas.openxmlformats.org/spreadsheetml/2006/main" count="337" uniqueCount="234">
  <si>
    <t>Varenr.</t>
  </si>
  <si>
    <t>Emne</t>
  </si>
  <si>
    <t>Antal</t>
  </si>
  <si>
    <t>Total</t>
  </si>
  <si>
    <t>Pris inkl. moms</t>
  </si>
  <si>
    <t>Audio Visual</t>
  </si>
  <si>
    <t>Pris total</t>
  </si>
  <si>
    <t xml:space="preserve">Firma:
</t>
  </si>
  <si>
    <t xml:space="preserve">Kontaktperson:
</t>
  </si>
  <si>
    <t xml:space="preserve">Telefon:
</t>
  </si>
  <si>
    <t xml:space="preserve">Mobil:
</t>
  </si>
  <si>
    <t xml:space="preserve">E-mail:
</t>
  </si>
  <si>
    <t xml:space="preserve">Dato:
</t>
  </si>
  <si>
    <t>Total:</t>
  </si>
  <si>
    <t>Brandslukker</t>
  </si>
  <si>
    <t xml:space="preserve">Pris inkl. moms </t>
  </si>
  <si>
    <t>Dato</t>
  </si>
  <si>
    <t xml:space="preserve">Faktureringsadresse:
</t>
  </si>
  <si>
    <t>CVR-NR</t>
  </si>
  <si>
    <t>Kontokort ønskes til ovenstående firma</t>
  </si>
  <si>
    <t>Kaffe</t>
  </si>
  <si>
    <t>Leveres til standen inden kl. 09.00</t>
  </si>
  <si>
    <t>dag 1</t>
  </si>
  <si>
    <t>dag 2</t>
  </si>
  <si>
    <t>Vandtilførsel til stand inkl vask og 50L opsamlingstank</t>
  </si>
  <si>
    <t>Elektricitet - 400 V, 63A (CEE)</t>
  </si>
  <si>
    <t>Aflåseligt rum 1x2 m opbygget på stand</t>
  </si>
  <si>
    <t>Aflåseligt rum 1x3 m opbygget på stand</t>
  </si>
  <si>
    <t>Total inkl moms</t>
  </si>
  <si>
    <t>I alt inkl moms</t>
  </si>
  <si>
    <t>Kildevand 24 stk</t>
  </si>
  <si>
    <t>Sodavand blandet 30 stk</t>
  </si>
  <si>
    <t>Diverse</t>
  </si>
  <si>
    <t>0824 Blue</t>
  </si>
  <si>
    <t>0905 Grey</t>
  </si>
  <si>
    <t>0962 Red</t>
  </si>
  <si>
    <t>0961 Green</t>
  </si>
  <si>
    <t>EAN nummer:</t>
  </si>
  <si>
    <t>ØKSNEHALLEN</t>
  </si>
  <si>
    <t>0910 Black</t>
  </si>
  <si>
    <t>Møblement og inventar</t>
  </si>
  <si>
    <t>CVR NR:</t>
  </si>
  <si>
    <t>Lydanlæg til stand, 1 højttalere + 1 headsæt, trådløs</t>
  </si>
  <si>
    <t xml:space="preserve">Papirkurv, sort  </t>
  </si>
  <si>
    <t>El, belysning og internet</t>
  </si>
  <si>
    <t>Loftmonteret 6 m. alurør til brug for ophængning</t>
  </si>
  <si>
    <t xml:space="preserve">Ophængning  af medbragte billeder, banner el. lign inkl. materialer af Øksnehallens tekniske afdeling. </t>
  </si>
  <si>
    <t>Ophængning, - til billeder, banner el. lign. hængt klar til udstiller selv hænger op</t>
  </si>
  <si>
    <t>Rengøring - støvsugning af stand samt tømning af skraldespand</t>
  </si>
  <si>
    <t xml:space="preserve">Teknisk assistance – afregnes for hver påbegyndte 30 minutter.  </t>
  </si>
  <si>
    <t>Tekniske assistance er: Øksnehallens servicemedarbejdere, som varetager teknisk servicering på standene,</t>
  </si>
  <si>
    <t>ophængning og nedtagning af udstillingsmateriel. Bestillinger kan afgives inden messestart eller på den eksterne opsætningsdag.</t>
  </si>
  <si>
    <t>Stand nr.</t>
  </si>
  <si>
    <t>Ydelser bestilt efter deadline faktureres med 20% ekstra.</t>
  </si>
  <si>
    <t>Produktionspersonale kan ikke bookes til klokkeslæt, opgaver løses kronologisk.</t>
  </si>
  <si>
    <t>Teknisk afdeling tager forbehold for udsolgte varer eller tekniske opgaver bestilt på messen.</t>
  </si>
  <si>
    <t>Pris for oprettelse kr. 125,- pr kort</t>
  </si>
  <si>
    <t>Elektricitet - 400 V, 16A (CEE)</t>
  </si>
  <si>
    <t>Elektricitet - 400 V, 32A (CEE)</t>
  </si>
  <si>
    <t>Mål på vaske modul:  H:90cm, B:126cm, D:62cm</t>
  </si>
  <si>
    <t>Vandtilførsel til stand inkl vask uden afløb</t>
  </si>
  <si>
    <t>Dato:</t>
  </si>
  <si>
    <t>Underskrift:</t>
  </si>
  <si>
    <t>Emballage til opbevaring på lager max størrelse (B80xL120xH200cm)</t>
  </si>
  <si>
    <t>Aflåseligt rum 1x1 m opbygget på stand</t>
  </si>
  <si>
    <t>Afhentes i Øksnehallens café fra kl 12.00</t>
  </si>
  <si>
    <t>Alle priser er inklusive opsætning og ex moms.</t>
  </si>
  <si>
    <t>Pris ex. moms</t>
  </si>
  <si>
    <t xml:space="preserve"> </t>
  </si>
  <si>
    <t>Spot - 500 w - inkl. el-forbindelse</t>
  </si>
  <si>
    <t>Tillæg for loft nedhængt elektricitet</t>
  </si>
  <si>
    <t>Swich op til 4 porte</t>
  </si>
  <si>
    <t>Lydanlæg til stand, 1 højttalere + 1 mikrofon håndholdt</t>
  </si>
  <si>
    <t>Ophæng af medbragt banner, billede el. lign  fra 1 til 3 m i bredden</t>
  </si>
  <si>
    <t>Ophæng af medbragt banner, billede el. lign  fra 3 til 6 meter i bredden</t>
  </si>
  <si>
    <t>Banner - for logobanner sendes der HIGH -res PDF fil med CMYK farver og skæremærker  pris inkl. opsætning</t>
  </si>
  <si>
    <r>
      <t xml:space="preserve">Tæpper, prisen er inkl. pålægning og bortskaffelse. </t>
    </r>
    <r>
      <rPr>
        <sz val="10"/>
        <color theme="0"/>
        <rFont val="Verdana"/>
        <family val="2"/>
      </rPr>
      <t>For andre farver kontakt Øksnehallen- leveres med beskyttelsesfilm</t>
    </r>
  </si>
  <si>
    <t>Personale i tidsrummet 06.00-22.00</t>
  </si>
  <si>
    <t>9385 Flecked Black</t>
  </si>
  <si>
    <t>Lagerplads, under messen - adgang til lagerplads under messen aftales med produktionskontoret</t>
  </si>
  <si>
    <r>
      <t>Teknisk assistance</t>
    </r>
    <r>
      <rPr>
        <b/>
        <sz val="9.5"/>
        <color theme="0"/>
        <rFont val="Verdana"/>
        <family val="2"/>
      </rPr>
      <t xml:space="preserve"> - afregnes per på begyndt ½ time.</t>
    </r>
  </si>
  <si>
    <t>Leveres til standen - tidspunkt aftales</t>
  </si>
  <si>
    <t>Spørg hvis andre ønsker til forplejning</t>
  </si>
  <si>
    <t>Spørg hvis andre ønsker af drikkevarer</t>
  </si>
  <si>
    <t>Booking af Kaffe Tuc Tuc eller Juicebar</t>
  </si>
  <si>
    <t>Leveret på standen</t>
  </si>
  <si>
    <t>Pices</t>
  </si>
  <si>
    <t xml:space="preserve">Kaffe Tuc Tuc med barista og ad libitum barista kaffe på stand i 2 timer </t>
  </si>
  <si>
    <t>Juicebar - 400 stk juice tilbedredt på standen af førsteklasses frugt og grønt</t>
  </si>
  <si>
    <t xml:space="preserve">Ved henvendelse sendes foto og mere information </t>
  </si>
  <si>
    <t>Kontokort til kredit-køb i Øksnehallens café - udleveres på produktionskontoret</t>
  </si>
  <si>
    <t>Bagrum - fastevægge H 250cm sættes på standen</t>
  </si>
  <si>
    <t xml:space="preserve">Elektricitet - 230 V, 10A (LK) med tre udtag </t>
  </si>
  <si>
    <t>&lt; 5 kg. 1 x 2 mm wirer ophængt i skinne foran bannervæg</t>
  </si>
  <si>
    <t>Wirer til ophæng af materialer + 5 kg. kontakt Øksnehallen</t>
  </si>
  <si>
    <t>Logobanner, s/h tryk (grafiske filer skal være i B:100 x H:370 cm - trykkes på 205g Decor stof</t>
  </si>
  <si>
    <t>Logobanner, 4-farve tryk (grafiske filer skal være i B:100 x H:370 cm - trykkes på 205g Decor stof</t>
  </si>
  <si>
    <t>Drikkevarer til at byde besøgende på standen</t>
  </si>
  <si>
    <t>Snacks og sødt til at byde besøgende på stand.</t>
  </si>
  <si>
    <t>Leveres på standen - tidspunkt aftales</t>
  </si>
  <si>
    <t xml:space="preserve">Ekstra time med barista og ad libitum kaffe - Kaffe Tuc Tuc </t>
  </si>
  <si>
    <t>Tuc Tuc med øl fra Nørrebro Bryghus incl 4 fustager a 20 liter</t>
  </si>
  <si>
    <t>Afståelse for at medbringe egen kaffe station, Tuc Tucs , mad vogne eller lign.</t>
  </si>
  <si>
    <r>
      <t xml:space="preserve">Internetforbindelse på kabel - </t>
    </r>
    <r>
      <rPr>
        <b/>
        <sz val="9.5"/>
        <color theme="1"/>
        <rFont val="Verdana"/>
        <family val="2"/>
      </rPr>
      <t>OBS</t>
    </r>
    <r>
      <rPr>
        <sz val="9.5"/>
        <color theme="1"/>
        <rFont val="Verdana"/>
        <family val="2"/>
      </rPr>
      <t xml:space="preserve"> der må ikke tilsluttes DHCP servere til den kablede forbindelse</t>
    </r>
  </si>
  <si>
    <r>
      <t xml:space="preserve">Bannervæg, hvid B:100 x H:370 cm </t>
    </r>
    <r>
      <rPr>
        <b/>
        <sz val="9.5"/>
        <color theme="1"/>
        <rFont val="Verdana"/>
        <family val="2"/>
      </rPr>
      <t xml:space="preserve">(ekstra) - </t>
    </r>
    <r>
      <rPr>
        <sz val="9.5"/>
        <color theme="1"/>
        <rFont val="Verdana"/>
        <family val="2"/>
      </rPr>
      <t>droppaper</t>
    </r>
  </si>
  <si>
    <r>
      <t>Antal m</t>
    </r>
    <r>
      <rPr>
        <b/>
        <vertAlign val="superscript"/>
        <sz val="9.5"/>
        <color theme="1"/>
        <rFont val="Verdana"/>
        <family val="2"/>
      </rPr>
      <t>2</t>
    </r>
  </si>
  <si>
    <r>
      <t>Parkering</t>
    </r>
    <r>
      <rPr>
        <sz val="10"/>
        <color theme="1"/>
        <rFont val="Verdana"/>
        <family val="2"/>
      </rPr>
      <t xml:space="preserve">  - Parkeringsbilletter udleveres fra Øksnehallens reception</t>
    </r>
  </si>
  <si>
    <t>Parkeringstilladelse i DGI-Byens P-
hus den SKRIV DATO 2011</t>
  </si>
  <si>
    <t>LED skærm 40” monteret på justerbar fod - HDMI  adgang, medbring eget kabel</t>
  </si>
  <si>
    <t>Led skærm 55” monteret på justerbar fod - HDMI adgang, medbring eget kabel</t>
  </si>
  <si>
    <t xml:space="preserve">Cafébord, H:73 cmxØ:70cm med hvid dug </t>
  </si>
  <si>
    <t>Cafébord, H:110x Ø:70cm med dug eller overtræk</t>
  </si>
  <si>
    <t xml:space="preserve">Cafébord sort, H:72xØ:80 cm </t>
  </si>
  <si>
    <t>Ståbord med hylde sort med sølv top, H:107xØ:58cm</t>
  </si>
  <si>
    <t>Podie/ disk, H:90xB:200xD:100cm med sort casement</t>
  </si>
  <si>
    <t>Eventbord plastik, H:76 cmxB:183cm</t>
  </si>
  <si>
    <t>Bistro firkantet bord hvidt, H:75xB:45xD45cm</t>
  </si>
  <si>
    <t>Bistro firkantet bord sort, H:75xB:45xD45cm</t>
  </si>
  <si>
    <t>Bistro rundt bord hvidt,H:72xØ60cm</t>
  </si>
  <si>
    <t>Bistro rundt bord sort,H:72xØ60cm</t>
  </si>
  <si>
    <t>Lille lavt sofabord, H:45xB:55xD:55cm</t>
  </si>
  <si>
    <t>Cube hvid, H:50xB:60xD:60cm</t>
  </si>
  <si>
    <t xml:space="preserve">Podie/Ståbord hvid, H:110:Ø:60cm </t>
  </si>
  <si>
    <t>Loungebord firkantet hvidt, H:40xB:60xD60cm</t>
  </si>
  <si>
    <t>Loungebord firkantet sort, H:40xB:60xD60cm</t>
  </si>
  <si>
    <t>Loungebord rundt hvidt,H:40xØ60cm</t>
  </si>
  <si>
    <t>Loungebord rundt sort,H:40xØ60cm</t>
  </si>
  <si>
    <t>Bornholm bar bord Firkantet træ, H:110xB:80xD:80cm</t>
  </si>
  <si>
    <t>Bornholm bar bord lavt træ H:78xL:160xD:80cm</t>
  </si>
  <si>
    <t>Bornholm bar bord højt træ, H:110xL:160xD:80cm</t>
  </si>
  <si>
    <t>NT bar bord sort,H:110xØ60cm</t>
  </si>
  <si>
    <t>St Tropez højt bord hvidt H:110xL180xD:70cm</t>
  </si>
  <si>
    <t>St Tropez lavt bord hvidt,H:76xL:180xD:70cm</t>
  </si>
  <si>
    <t>Stol, sort sæde med cromben, H:84xB:44xD:48cm</t>
  </si>
  <si>
    <t>Doha stol hvid, H:87xB:53xD:47cm</t>
  </si>
  <si>
    <t>Doha stol sort, H:87xB:53xD:47cm</t>
  </si>
  <si>
    <t>Nancy stol hvid plastik, H:82xB:51xD:52,5cm</t>
  </si>
  <si>
    <t>Nancy stol sort plastik, H:82xB:51xD:52,5cm</t>
  </si>
  <si>
    <t>Skool stol træ, SH:45x B:43cm</t>
  </si>
  <si>
    <t>Hay stol hvid træ, H:79xB:59xD:52cm</t>
  </si>
  <si>
    <t>Hay stol sort træ, H:79xB:59xD:52cm</t>
  </si>
  <si>
    <t xml:space="preserve">Barstol, H:80xØ:35,5cm </t>
  </si>
  <si>
    <t>Stool barstol træ H:102xB:43xD:45cm</t>
  </si>
  <si>
    <t>Industri barstol hvid,H:75xB:31xD:31cm</t>
  </si>
  <si>
    <t>Industri barstol sort,H:75xB:31xD:31cm</t>
  </si>
  <si>
    <t>Hay barstol hvid træ, H:85xB:45xD:48cm</t>
  </si>
  <si>
    <t>Hay barstol sort træ, H:85xB:45xD:48cm</t>
  </si>
  <si>
    <t>Hay sofa grå, 2 pers.,H:81xB:150xD:73cm</t>
  </si>
  <si>
    <t>Hay stol grå, H:81xB:76xD:73cm</t>
  </si>
  <si>
    <t>Hay stol petrol, H:81xB:76xD:73cm</t>
  </si>
  <si>
    <t>Hay dreje lounge stol karry, H:81xB:76xD:73cm</t>
  </si>
  <si>
    <t>Hay dreje lounge stol rød, H:81xB:76xD:73cm</t>
  </si>
  <si>
    <t>Hay dreje lounge stol petrol, H:81xB:76xD:73cm</t>
  </si>
  <si>
    <t>Hay bakkebord lille sort, H:44xB:40xD:40cm</t>
  </si>
  <si>
    <t>Hay bakkebord stort sort, H:39xB:60xD:60cm</t>
  </si>
  <si>
    <t>Nordic sofa grå, H:82xB:126xD:59cm</t>
  </si>
  <si>
    <t>Nordic stol grå,H:82xB:56xD:55 cm</t>
  </si>
  <si>
    <t>Nordic lounge bord stort,H:43xØ72cm</t>
  </si>
  <si>
    <t>Nordic lounge bord lille,H:38xØ54cm</t>
  </si>
  <si>
    <t>R40 sofabord hvidt, H:40xØ40cm</t>
  </si>
  <si>
    <t>R40 sofabord sort, H:40xØ40cm</t>
  </si>
  <si>
    <t>R90 sofabord hvidt,H:40xØ90cm</t>
  </si>
  <si>
    <t>Puf lys grå, H:35xB:70cm</t>
  </si>
  <si>
    <t>Puf græs grøn, H:35xB:70cm</t>
  </si>
  <si>
    <t>Puf lys blå, H:35xB:70cm</t>
  </si>
  <si>
    <t>Puf violet, H:35xB:70cm</t>
  </si>
  <si>
    <t>Puf petrol, H:35xB:70cm</t>
  </si>
  <si>
    <t>Puf pink, H:35xB:70cm</t>
  </si>
  <si>
    <t>Puf blå, H:35xB:70cm</t>
  </si>
  <si>
    <t>Puf rød, H:35xB:70cm</t>
  </si>
  <si>
    <t>Puf karry, H:35xB:70cm</t>
  </si>
  <si>
    <t>Plano info disk hvid, H:90xB:120xD:60cm</t>
  </si>
  <si>
    <t>Plano1 info disk hvid, H:100xB:120xD:65cm</t>
  </si>
  <si>
    <t>Stumtjener træ sort, H:175xB:40x D:40cm</t>
  </si>
  <si>
    <t>Aflåseligtskab hvidt, H:100xB:105xD:40cm</t>
  </si>
  <si>
    <t>Aflåseligtskab sort, H:100xB:105xD:40cm</t>
  </si>
  <si>
    <t>Reol sort, H:166xB:100xD:28cm</t>
  </si>
  <si>
    <t>Reol 160 Bornholm, træ sort,H:200xB:160xD35cm</t>
  </si>
  <si>
    <t>Reol 200 Bornholm, træ sort, H200xB:160xD35cm</t>
  </si>
  <si>
    <t>Brochureholder, H:170xB:27xD:27cm</t>
  </si>
  <si>
    <t>Kube Bornholm, H:40xB:40xD:40cm</t>
  </si>
  <si>
    <t>Podiesæt hvidt, H:75/ 60/ 50cm, Ø 45/ 40/ 35cm</t>
  </si>
  <si>
    <t>Podiesæt sort, H:75/ 60/ 50cm, Ø 45/ 40/ 35cm</t>
  </si>
  <si>
    <t>Kubus Bornholm træ, H:110xB:40xD40cm</t>
  </si>
  <si>
    <t>Kubus hvid, H:110xB:40xD:40cm</t>
  </si>
  <si>
    <t>Kubus sort, H:110xB:40xD:40cm</t>
  </si>
  <si>
    <t>Vandkøler sort med glaslåg, H:90xØ:55cm</t>
  </si>
  <si>
    <t>PushBoy skraldespand hvid, H:76xØ40cm 50l</t>
  </si>
  <si>
    <t>Skraldespand grå, H:45xØ:40cm</t>
  </si>
  <si>
    <t>Grøn plante, H:150cm</t>
  </si>
  <si>
    <t>Aflåseligtskab hvidt, H:100 cm, B:105 cm, D:40 cm</t>
  </si>
  <si>
    <t>Aflåseligtskab sort, H:100 cm, B:105 cm, D:40 cm</t>
  </si>
  <si>
    <t>Reol sort, H:166 cm, B:100 cm; D:28 cm</t>
  </si>
  <si>
    <t>Kande Kaffe 105,- påfyld kr. 45 - hentes i Øksnehallens Café</t>
  </si>
  <si>
    <t>Let buet disk m hylde i hvid, H:105xB:110x D:45cm (mulighed for print)</t>
  </si>
  <si>
    <t>Let buet disk m hylde i sort, H:105xB:110xD:45cm (mulighed for print)</t>
  </si>
  <si>
    <t>Disk med hylde, hvid, H:90x B:108xD:55cm (mulighed for print)</t>
  </si>
  <si>
    <t>Demobar, buet alu front, sølvbordplade, H:107xB:150 xD:45cm (mulighed for print)</t>
  </si>
  <si>
    <t>Demobar, buet sort front, sortbordplade, H:107xB:150xD:45cm (mulighed for print)</t>
  </si>
  <si>
    <t xml:space="preserve">Vær opmærksom på at der kan være dele af søjle i standen som kan have indflydelse på banner bredde. </t>
  </si>
  <si>
    <t xml:space="preserve">Venligst kontakt  projekt koordinator hvis der ønskes andre størrelse </t>
  </si>
  <si>
    <t xml:space="preserve">Tilførsel af vand (leveres  i 15mm diameter pexrør på 2 m med ½ tomme balofix) NB KUN KOLDT VAND </t>
  </si>
  <si>
    <t>Vandtilførsel til stand uden afløb - NB udstiller er ansvarlig for tilkobling af vandet til medbragt udstyr</t>
  </si>
  <si>
    <t>Papkrus - 50 stk.</t>
  </si>
  <si>
    <t>Brooklyn IPA - 24 stk.</t>
  </si>
  <si>
    <t>Kronenbourg 1664 - 24 stk.</t>
  </si>
  <si>
    <t xml:space="preserve">Frisk presset juice -  12 stk. 300 ml. </t>
  </si>
  <si>
    <t xml:space="preserve">Charitea tea  - 24 stk. med forskellig smag </t>
  </si>
  <si>
    <t xml:space="preserve">Fadølsanlæg/bar + 1 fustage 20 liter (H:105, B: 150, D:54cm) </t>
  </si>
  <si>
    <t>Fadølsfustage ekstra 20 liter</t>
  </si>
  <si>
    <t xml:space="preserve">Logobanner, 4-farvet tryk (grafiske filer skal være i B:300 x H:370 cm - trykkes på 205g Decor stof  </t>
  </si>
  <si>
    <t xml:space="preserve">Logobanner, 4-farvet tryk (grafiske filer skal være i B:400 x H:370 cm - trykkes på 205g </t>
  </si>
  <si>
    <t>De ønskede ydelser bestilles på E-mail: dj@dgibyen.dk</t>
  </si>
  <si>
    <t>Saltede mandler portionsanrettet  - 30 stk.</t>
  </si>
  <si>
    <t>Nøddemix med rosiner portionsanrettet  - 30 stk.</t>
  </si>
  <si>
    <t>Rodfrugt chips 40g  poser - 30 stk.</t>
  </si>
  <si>
    <t>Marinerede middelhavsoliven - 50 stk.</t>
  </si>
  <si>
    <t>Skåret frugt 3 slags ananas/melon/druer portionsanrettet -40 stk.</t>
  </si>
  <si>
    <t xml:space="preserve">Hel frugt - 20 stk. </t>
  </si>
  <si>
    <t>Equipment/ katalog</t>
  </si>
  <si>
    <t>El og spots pakker - elforbindelsen har 3 udtag  og spots  placeret på front af standen og justeres efter opsætning</t>
  </si>
  <si>
    <t xml:space="preserve">Standpakke til 6m2 - elektricitet 230V, 10amp -1 spots 500W </t>
  </si>
  <si>
    <t>Standpakke til 8m2 - elektricitet 230V, 10amp -2 spots 500W</t>
  </si>
  <si>
    <t>Standpakke til 12m2 - elektricitet 230V, 10amp -3 spots 500W</t>
  </si>
  <si>
    <t xml:space="preserve">Standpakke til 16m2 - elektricitet 230V, 10amp -4 spots 500W </t>
  </si>
  <si>
    <t>Standpakke til 20m2 - elektricitet 230V, 10amp -5 spots 500W</t>
  </si>
  <si>
    <t>Rengøring om natten 4.november og 5 november (16, - pr. dag pr. m2)</t>
  </si>
  <si>
    <t>Bestillingerne skal være modtaget senest torsdag den 13.10 2022</t>
  </si>
  <si>
    <t>04.11.2022</t>
  </si>
  <si>
    <t>05.11.2022</t>
  </si>
  <si>
    <t>Sandwich, frugt, nøddemix og kildevand</t>
  </si>
  <si>
    <t>To Go pose - vegansk 110,-</t>
  </si>
  <si>
    <t>Følg link og se produkter på teknisk bestillingsliste:</t>
  </si>
  <si>
    <t>BESTILLINGSLISTE TIL  Organic Plant Based Expo den 5. og 6.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</si>
</sst>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.00_);\(&quot;kr&quot;\ #,##0.00\)"/>
    <numFmt numFmtId="165" formatCode="_(&quot;kr&quot;\ * #,##0.00_);_(&quot;kr&quot;\ * \(#,##0.00\);_(&quot;kr&quot;\ * &quot;-&quot;??_);_(@_)"/>
    <numFmt numFmtId="166" formatCode="&quot;kr&quot;\ #,##0.00"/>
  </numFmts>
  <fonts count="20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9.5"/>
      <color theme="0"/>
      <name val="Verdana"/>
      <family val="2"/>
    </font>
    <font>
      <sz val="10"/>
      <color theme="1"/>
      <name val="Verdana"/>
      <family val="2"/>
    </font>
    <font>
      <b/>
      <sz val="22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9.5"/>
      <color theme="1"/>
      <name val="Verdana"/>
      <family val="2"/>
    </font>
    <font>
      <sz val="12"/>
      <color theme="1"/>
      <name val="Verdana"/>
      <family val="2"/>
    </font>
    <font>
      <b/>
      <sz val="9.5"/>
      <color theme="1"/>
      <name val="Verdana"/>
      <family val="2"/>
    </font>
    <font>
      <b/>
      <vertAlign val="superscript"/>
      <sz val="9.5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9.5"/>
      <name val="Verdana"/>
      <family val="2"/>
    </font>
    <font>
      <sz val="9.5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9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5F5F5F"/>
      </left>
      <right/>
      <top style="thin">
        <color rgb="FF5F5F5F"/>
      </top>
      <bottom/>
      <diagonal/>
    </border>
    <border>
      <left/>
      <right/>
      <top style="thin">
        <color rgb="FF5F5F5F"/>
      </top>
      <bottom/>
      <diagonal/>
    </border>
    <border>
      <left/>
      <right style="thin">
        <color rgb="FF5F5F5F"/>
      </right>
      <top style="thin">
        <color rgb="FF5F5F5F"/>
      </top>
      <bottom/>
      <diagonal/>
    </border>
    <border>
      <left style="thin">
        <color rgb="FF5F5F5F"/>
      </left>
      <right/>
      <top/>
      <bottom/>
      <diagonal/>
    </border>
    <border>
      <left/>
      <right style="thin">
        <color rgb="FF5F5F5F"/>
      </right>
      <top/>
      <bottom/>
      <diagonal/>
    </border>
    <border>
      <left style="thin">
        <color rgb="FF5F5F5F"/>
      </left>
      <right/>
      <top/>
      <bottom style="thin">
        <color rgb="FF5F5F5F"/>
      </bottom>
      <diagonal/>
    </border>
    <border>
      <left/>
      <right/>
      <top/>
      <bottom style="thin">
        <color rgb="FF5F5F5F"/>
      </bottom>
      <diagonal/>
    </border>
    <border>
      <left/>
      <right style="thin">
        <color rgb="FF5F5F5F"/>
      </right>
      <top/>
      <bottom style="thin">
        <color rgb="FF5F5F5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0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10" fillId="0" borderId="0" xfId="0" applyFont="1" applyAlignment="1" applyProtection="1">
      <alignment horizontal="left"/>
    </xf>
    <xf numFmtId="0" fontId="11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14" xfId="0" applyFont="1" applyBorder="1" applyAlignment="1" applyProtection="1">
      <alignment horizontal="center" vertical="top" wrapText="1"/>
    </xf>
    <xf numFmtId="0" fontId="12" fillId="0" borderId="14" xfId="0" applyFont="1" applyBorder="1" applyAlignment="1" applyProtection="1">
      <alignment vertical="top" wrapText="1"/>
    </xf>
    <xf numFmtId="0" fontId="12" fillId="0" borderId="14" xfId="0" applyFont="1" applyBorder="1" applyAlignment="1" applyProtection="1">
      <alignment horizontal="center" vertical="top"/>
    </xf>
    <xf numFmtId="0" fontId="10" fillId="4" borderId="14" xfId="0" applyFont="1" applyFill="1" applyBorder="1" applyAlignment="1" applyProtection="1">
      <alignment horizontal="center" wrapText="1"/>
    </xf>
    <xf numFmtId="0" fontId="10" fillId="4" borderId="14" xfId="0" applyFont="1" applyFill="1" applyBorder="1" applyAlignment="1" applyProtection="1">
      <alignment wrapText="1"/>
    </xf>
    <xf numFmtId="0" fontId="10" fillId="4" borderId="14" xfId="0" applyFont="1" applyFill="1" applyBorder="1" applyAlignment="1" applyProtection="1">
      <alignment horizontal="center" wrapText="1"/>
      <protection locked="0"/>
    </xf>
    <xf numFmtId="165" fontId="10" fillId="4" borderId="14" xfId="2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165" fontId="10" fillId="0" borderId="0" xfId="2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wrapText="1"/>
    </xf>
    <xf numFmtId="9" fontId="6" fillId="0" borderId="0" xfId="1" applyFont="1" applyProtection="1"/>
    <xf numFmtId="0" fontId="10" fillId="0" borderId="14" xfId="0" applyFont="1" applyBorder="1" applyAlignment="1" applyProtection="1">
      <alignment horizontal="center" wrapText="1"/>
    </xf>
    <xf numFmtId="0" fontId="10" fillId="0" borderId="14" xfId="0" applyFont="1" applyFill="1" applyBorder="1" applyAlignment="1" applyProtection="1">
      <alignment horizontal="center" wrapText="1"/>
      <protection locked="0"/>
    </xf>
    <xf numFmtId="165" fontId="10" fillId="0" borderId="14" xfId="2" applyFont="1" applyBorder="1" applyAlignment="1" applyProtection="1">
      <alignment horizontal="right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top" wrapText="1"/>
    </xf>
    <xf numFmtId="0" fontId="12" fillId="4" borderId="14" xfId="0" applyFont="1" applyFill="1" applyBorder="1" applyAlignment="1" applyProtection="1">
      <alignment vertical="top" wrapText="1"/>
    </xf>
    <xf numFmtId="0" fontId="10" fillId="4" borderId="14" xfId="0" applyFont="1" applyFill="1" applyBorder="1" applyAlignment="1" applyProtection="1">
      <alignment horizontal="center" vertical="top" wrapText="1"/>
    </xf>
    <xf numFmtId="0" fontId="10" fillId="0" borderId="14" xfId="0" applyFont="1" applyBorder="1" applyAlignment="1" applyProtection="1">
      <alignment vertical="top" wrapText="1"/>
    </xf>
    <xf numFmtId="0" fontId="6" fillId="0" borderId="0" xfId="0" applyFont="1" applyBorder="1" applyProtection="1"/>
    <xf numFmtId="0" fontId="10" fillId="0" borderId="14" xfId="0" applyFont="1" applyBorder="1" applyAlignment="1" applyProtection="1">
      <alignment horizontal="center"/>
    </xf>
    <xf numFmtId="0" fontId="9" fillId="2" borderId="14" xfId="0" applyFont="1" applyFill="1" applyBorder="1" applyProtection="1"/>
    <xf numFmtId="0" fontId="6" fillId="2" borderId="14" xfId="0" applyFont="1" applyFill="1" applyBorder="1" applyProtection="1"/>
    <xf numFmtId="165" fontId="10" fillId="0" borderId="14" xfId="0" applyNumberFormat="1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165" fontId="10" fillId="0" borderId="0" xfId="2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wrapText="1"/>
    </xf>
    <xf numFmtId="0" fontId="10" fillId="0" borderId="14" xfId="0" applyFont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6" xfId="0" applyFont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vertical="top" wrapText="1"/>
    </xf>
    <xf numFmtId="0" fontId="9" fillId="3" borderId="9" xfId="0" applyFont="1" applyFill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top"/>
    </xf>
    <xf numFmtId="0" fontId="12" fillId="0" borderId="10" xfId="0" applyFont="1" applyBorder="1" applyAlignment="1" applyProtection="1">
      <alignment horizontal="center" vertical="top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wrapText="1"/>
    </xf>
    <xf numFmtId="0" fontId="10" fillId="0" borderId="13" xfId="0" applyFont="1" applyBorder="1" applyAlignment="1" applyProtection="1">
      <alignment horizontal="center" wrapText="1"/>
    </xf>
    <xf numFmtId="165" fontId="10" fillId="0" borderId="13" xfId="2" applyFont="1" applyBorder="1" applyAlignment="1" applyProtection="1">
      <alignment horizontal="right"/>
    </xf>
    <xf numFmtId="164" fontId="10" fillId="0" borderId="12" xfId="0" applyNumberFormat="1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center" wrapText="1"/>
    </xf>
    <xf numFmtId="165" fontId="10" fillId="0" borderId="1" xfId="2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wrapText="1"/>
    </xf>
    <xf numFmtId="165" fontId="10" fillId="0" borderId="0" xfId="0" applyNumberFormat="1" applyFont="1" applyBorder="1" applyAlignment="1" applyProtection="1">
      <alignment wrapText="1"/>
    </xf>
    <xf numFmtId="165" fontId="6" fillId="4" borderId="14" xfId="0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Protection="1"/>
    <xf numFmtId="0" fontId="12" fillId="0" borderId="14" xfId="0" applyFont="1" applyBorder="1" applyAlignment="1" applyProtection="1">
      <alignment horizontal="center"/>
    </xf>
    <xf numFmtId="0" fontId="12" fillId="0" borderId="14" xfId="0" applyFont="1" applyFill="1" applyBorder="1" applyAlignment="1" applyProtection="1">
      <alignment horizontal="center"/>
    </xf>
    <xf numFmtId="0" fontId="12" fillId="0" borderId="14" xfId="0" applyFont="1" applyFill="1" applyBorder="1" applyProtection="1"/>
    <xf numFmtId="165" fontId="12" fillId="0" borderId="14" xfId="0" applyNumberFormat="1" applyFont="1" applyFill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right"/>
    </xf>
    <xf numFmtId="166" fontId="6" fillId="0" borderId="14" xfId="0" applyNumberFormat="1" applyFont="1" applyBorder="1" applyProtection="1"/>
    <xf numFmtId="0" fontId="14" fillId="0" borderId="0" xfId="0" applyFont="1" applyProtection="1"/>
    <xf numFmtId="0" fontId="10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right"/>
    </xf>
    <xf numFmtId="0" fontId="6" fillId="0" borderId="14" xfId="0" applyFont="1" applyBorder="1" applyProtection="1">
      <protection locked="0"/>
    </xf>
    <xf numFmtId="2" fontId="6" fillId="0" borderId="14" xfId="0" applyNumberFormat="1" applyFont="1" applyBorder="1" applyProtection="1">
      <protection locked="0"/>
    </xf>
    <xf numFmtId="2" fontId="6" fillId="0" borderId="14" xfId="0" applyNumberFormat="1" applyFont="1" applyBorder="1" applyAlignment="1" applyProtection="1">
      <alignment horizontal="right"/>
      <protection locked="0"/>
    </xf>
    <xf numFmtId="165" fontId="12" fillId="0" borderId="14" xfId="2" applyFont="1" applyBorder="1" applyAlignment="1" applyProtection="1">
      <alignment horizontal="center" wrapText="1"/>
    </xf>
    <xf numFmtId="165" fontId="12" fillId="0" borderId="14" xfId="2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wrapText="1"/>
    </xf>
    <xf numFmtId="165" fontId="12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horizontal="left" indent="2"/>
    </xf>
    <xf numFmtId="49" fontId="10" fillId="0" borderId="0" xfId="0" applyNumberFormat="1" applyFont="1" applyAlignment="1" applyProtection="1">
      <alignment horizontal="left" indent="2"/>
    </xf>
    <xf numFmtId="0" fontId="12" fillId="0" borderId="14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 wrapText="1"/>
      <protection locked="0"/>
    </xf>
    <xf numFmtId="0" fontId="9" fillId="5" borderId="24" xfId="0" applyFont="1" applyFill="1" applyBorder="1" applyProtection="1"/>
    <xf numFmtId="0" fontId="9" fillId="5" borderId="38" xfId="0" applyFont="1" applyFill="1" applyBorder="1" applyProtection="1"/>
    <xf numFmtId="0" fontId="12" fillId="0" borderId="23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165" fontId="10" fillId="0" borderId="23" xfId="2" applyFont="1" applyBorder="1" applyAlignment="1" applyProtection="1">
      <alignment horizontal="right"/>
    </xf>
    <xf numFmtId="0" fontId="16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left" wrapText="1" indent="1"/>
    </xf>
    <xf numFmtId="0" fontId="17" fillId="3" borderId="0" xfId="0" applyFont="1" applyFill="1" applyBorder="1" applyAlignment="1" applyProtection="1">
      <alignment horizontal="left" wrapText="1" indent="1"/>
    </xf>
    <xf numFmtId="0" fontId="6" fillId="3" borderId="0" xfId="0" applyFont="1" applyFill="1" applyBorder="1" applyAlignment="1" applyProtection="1">
      <alignment wrapText="1"/>
    </xf>
    <xf numFmtId="0" fontId="3" fillId="6" borderId="14" xfId="0" applyFont="1" applyFill="1" applyBorder="1" applyAlignment="1" applyProtection="1">
      <alignment horizontal="left"/>
    </xf>
    <xf numFmtId="0" fontId="4" fillId="6" borderId="14" xfId="0" applyFont="1" applyFill="1" applyBorder="1" applyProtection="1"/>
    <xf numFmtId="0" fontId="6" fillId="4" borderId="0" xfId="0" applyFont="1" applyFill="1" applyProtection="1"/>
    <xf numFmtId="0" fontId="10" fillId="4" borderId="14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wrapText="1"/>
    </xf>
    <xf numFmtId="0" fontId="6" fillId="4" borderId="14" xfId="0" applyFont="1" applyFill="1" applyBorder="1" applyProtection="1"/>
    <xf numFmtId="0" fontId="10" fillId="4" borderId="14" xfId="0" applyFont="1" applyFill="1" applyBorder="1" applyProtection="1"/>
    <xf numFmtId="0" fontId="6" fillId="0" borderId="0" xfId="0" applyFont="1" applyAlignment="1" applyProtection="1"/>
    <xf numFmtId="0" fontId="6" fillId="4" borderId="14" xfId="0" applyFont="1" applyFill="1" applyBorder="1" applyAlignment="1" applyProtection="1">
      <alignment wrapText="1"/>
    </xf>
    <xf numFmtId="0" fontId="10" fillId="4" borderId="0" xfId="0" applyFont="1" applyFill="1" applyBorder="1" applyAlignment="1" applyProtection="1">
      <alignment horizontal="center" wrapText="1"/>
    </xf>
    <xf numFmtId="0" fontId="10" fillId="4" borderId="0" xfId="0" applyFont="1" applyFill="1" applyBorder="1" applyAlignment="1" applyProtection="1">
      <alignment wrapText="1"/>
    </xf>
    <xf numFmtId="0" fontId="10" fillId="4" borderId="0" xfId="0" applyFont="1" applyFill="1" applyBorder="1" applyAlignment="1" applyProtection="1">
      <alignment horizontal="center" wrapText="1"/>
      <protection locked="0"/>
    </xf>
    <xf numFmtId="165" fontId="10" fillId="4" borderId="0" xfId="2" applyFont="1" applyFill="1" applyBorder="1" applyAlignment="1" applyProtection="1">
      <alignment horizontal="right"/>
    </xf>
    <xf numFmtId="165" fontId="12" fillId="0" borderId="14" xfId="2" applyFont="1" applyBorder="1" applyAlignment="1" applyProtection="1">
      <alignment horizontal="left"/>
    </xf>
    <xf numFmtId="0" fontId="2" fillId="0" borderId="0" xfId="3" applyProtection="1"/>
    <xf numFmtId="0" fontId="10" fillId="0" borderId="14" xfId="0" applyFont="1" applyFill="1" applyBorder="1" applyAlignment="1" applyProtection="1">
      <alignment horizontal="center"/>
    </xf>
    <xf numFmtId="165" fontId="10" fillId="0" borderId="14" xfId="2" applyFont="1" applyFill="1" applyBorder="1" applyAlignment="1" applyProtection="1">
      <alignment horizontal="right"/>
    </xf>
    <xf numFmtId="0" fontId="4" fillId="0" borderId="14" xfId="0" applyFont="1" applyFill="1" applyBorder="1" applyProtection="1"/>
    <xf numFmtId="0" fontId="4" fillId="0" borderId="34" xfId="0" applyFont="1" applyFill="1" applyBorder="1" applyProtection="1"/>
    <xf numFmtId="0" fontId="12" fillId="0" borderId="14" xfId="0" applyFont="1" applyFill="1" applyBorder="1" applyAlignment="1" applyProtection="1">
      <alignment horizontal="center" wrapText="1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</xf>
    <xf numFmtId="165" fontId="18" fillId="0" borderId="14" xfId="2" applyFont="1" applyFill="1" applyBorder="1" applyAlignment="1" applyProtection="1">
      <alignment horizontal="right"/>
    </xf>
    <xf numFmtId="0" fontId="19" fillId="0" borderId="14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wrapText="1"/>
    </xf>
    <xf numFmtId="0" fontId="12" fillId="0" borderId="34" xfId="0" applyFont="1" applyFill="1" applyBorder="1" applyAlignment="1" applyProtection="1">
      <alignment horizontal="center" wrapText="1"/>
    </xf>
    <xf numFmtId="165" fontId="10" fillId="0" borderId="34" xfId="2" applyFont="1" applyFill="1" applyBorder="1" applyAlignment="1" applyProtection="1">
      <alignment horizontal="right"/>
    </xf>
    <xf numFmtId="0" fontId="10" fillId="4" borderId="32" xfId="0" applyFont="1" applyFill="1" applyBorder="1" applyAlignment="1" applyProtection="1">
      <alignment horizontal="left" wrapText="1"/>
    </xf>
    <xf numFmtId="0" fontId="10" fillId="4" borderId="29" xfId="0" applyFont="1" applyFill="1" applyBorder="1" applyAlignment="1" applyProtection="1">
      <alignment horizontal="left" wrapText="1"/>
    </xf>
    <xf numFmtId="0" fontId="12" fillId="0" borderId="32" xfId="0" applyFont="1" applyBorder="1" applyAlignment="1" applyProtection="1">
      <alignment vertical="center" wrapText="1"/>
    </xf>
    <xf numFmtId="0" fontId="12" fillId="0" borderId="29" xfId="0" applyFont="1" applyBorder="1" applyAlignment="1" applyProtection="1">
      <alignment vertical="center" wrapText="1"/>
    </xf>
    <xf numFmtId="0" fontId="5" fillId="6" borderId="32" xfId="0" applyFont="1" applyFill="1" applyBorder="1" applyAlignment="1" applyProtection="1">
      <alignment horizontal="left"/>
    </xf>
    <xf numFmtId="0" fontId="5" fillId="6" borderId="29" xfId="0" applyFont="1" applyFill="1" applyBorder="1" applyAlignment="1" applyProtection="1">
      <alignment horizontal="left"/>
    </xf>
    <xf numFmtId="0" fontId="10" fillId="0" borderId="32" xfId="0" applyFont="1" applyFill="1" applyBorder="1" applyAlignment="1" applyProtection="1">
      <alignment horizontal="left" wrapText="1"/>
    </xf>
    <xf numFmtId="0" fontId="10" fillId="0" borderId="29" xfId="0" applyFont="1" applyFill="1" applyBorder="1" applyAlignment="1" applyProtection="1">
      <alignment horizontal="left" wrapText="1"/>
    </xf>
    <xf numFmtId="0" fontId="12" fillId="0" borderId="32" xfId="0" applyFont="1" applyBorder="1" applyAlignment="1" applyProtection="1">
      <alignment horizontal="left" vertical="center" wrapText="1"/>
    </xf>
    <xf numFmtId="0" fontId="12" fillId="0" borderId="29" xfId="0" applyFont="1" applyBorder="1" applyAlignment="1" applyProtection="1">
      <alignment horizontal="left" vertical="center" wrapText="1"/>
    </xf>
    <xf numFmtId="0" fontId="12" fillId="0" borderId="35" xfId="0" applyFont="1" applyFill="1" applyBorder="1" applyAlignment="1" applyProtection="1">
      <alignment horizontal="left" wrapText="1"/>
    </xf>
    <xf numFmtId="0" fontId="12" fillId="0" borderId="29" xfId="0" applyFont="1" applyFill="1" applyBorder="1" applyAlignment="1" applyProtection="1">
      <alignment horizontal="left" wrapText="1"/>
    </xf>
    <xf numFmtId="0" fontId="5" fillId="0" borderId="35" xfId="0" applyFont="1" applyFill="1" applyBorder="1" applyAlignment="1" applyProtection="1">
      <alignment horizontal="left"/>
    </xf>
    <xf numFmtId="0" fontId="5" fillId="0" borderId="29" xfId="0" applyFont="1" applyFill="1" applyBorder="1" applyAlignment="1" applyProtection="1">
      <alignment horizontal="left"/>
    </xf>
    <xf numFmtId="0" fontId="18" fillId="0" borderId="32" xfId="0" applyFont="1" applyFill="1" applyBorder="1" applyAlignment="1" applyProtection="1">
      <alignment horizontal="left" wrapText="1"/>
    </xf>
    <xf numFmtId="0" fontId="18" fillId="0" borderId="29" xfId="0" applyFont="1" applyFill="1" applyBorder="1" applyAlignment="1" applyProtection="1">
      <alignment horizontal="left" wrapText="1"/>
    </xf>
    <xf numFmtId="0" fontId="5" fillId="0" borderId="32" xfId="0" applyFont="1" applyFill="1" applyBorder="1" applyAlignment="1" applyProtection="1">
      <alignment horizontal="left"/>
    </xf>
    <xf numFmtId="0" fontId="12" fillId="0" borderId="32" xfId="0" applyFont="1" applyFill="1" applyBorder="1" applyAlignment="1" applyProtection="1">
      <alignment horizontal="left" wrapText="1"/>
    </xf>
    <xf numFmtId="0" fontId="10" fillId="0" borderId="35" xfId="0" applyFont="1" applyFill="1" applyBorder="1" applyAlignment="1" applyProtection="1">
      <alignment horizontal="left"/>
    </xf>
    <xf numFmtId="0" fontId="10" fillId="0" borderId="29" xfId="0" applyFont="1" applyFill="1" applyBorder="1" applyAlignment="1" applyProtection="1">
      <alignment horizontal="left"/>
    </xf>
    <xf numFmtId="0" fontId="12" fillId="0" borderId="32" xfId="0" applyFont="1" applyBorder="1" applyAlignment="1" applyProtection="1">
      <alignment horizontal="left" wrapText="1"/>
    </xf>
    <xf numFmtId="0" fontId="12" fillId="0" borderId="33" xfId="0" applyFont="1" applyBorder="1" applyAlignment="1" applyProtection="1">
      <alignment horizontal="left" wrapText="1"/>
    </xf>
    <xf numFmtId="0" fontId="12" fillId="0" borderId="29" xfId="0" applyFont="1" applyBorder="1" applyAlignment="1" applyProtection="1">
      <alignment horizontal="left" wrapText="1"/>
    </xf>
    <xf numFmtId="1" fontId="10" fillId="0" borderId="15" xfId="0" applyNumberFormat="1" applyFont="1" applyBorder="1" applyAlignment="1" applyProtection="1">
      <alignment horizontal="left" vertical="top" wrapText="1"/>
      <protection locked="0"/>
    </xf>
    <xf numFmtId="1" fontId="10" fillId="0" borderId="16" xfId="0" applyNumberFormat="1" applyFont="1" applyBorder="1" applyAlignment="1" applyProtection="1">
      <alignment horizontal="left" vertical="top" wrapText="1"/>
      <protection locked="0"/>
    </xf>
    <xf numFmtId="1" fontId="10" fillId="0" borderId="17" xfId="0" applyNumberFormat="1" applyFont="1" applyBorder="1" applyAlignment="1" applyProtection="1">
      <alignment horizontal="left" vertical="top" wrapText="1"/>
      <protection locked="0"/>
    </xf>
    <xf numFmtId="1" fontId="10" fillId="0" borderId="20" xfId="0" applyNumberFormat="1" applyFont="1" applyBorder="1" applyAlignment="1" applyProtection="1">
      <alignment horizontal="left" vertical="top" wrapText="1"/>
      <protection locked="0"/>
    </xf>
    <xf numFmtId="1" fontId="10" fillId="0" borderId="21" xfId="0" applyNumberFormat="1" applyFont="1" applyBorder="1" applyAlignment="1" applyProtection="1">
      <alignment horizontal="left" vertical="top" wrapText="1"/>
      <protection locked="0"/>
    </xf>
    <xf numFmtId="1" fontId="10" fillId="0" borderId="22" xfId="0" applyNumberFormat="1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1" fontId="6" fillId="0" borderId="15" xfId="0" applyNumberFormat="1" applyFont="1" applyBorder="1" applyAlignment="1" applyProtection="1">
      <alignment horizontal="left" vertical="top" wrapText="1"/>
      <protection locked="0"/>
    </xf>
    <xf numFmtId="1" fontId="6" fillId="0" borderId="17" xfId="0" applyNumberFormat="1" applyFont="1" applyBorder="1" applyAlignment="1" applyProtection="1">
      <alignment horizontal="left" vertical="top" wrapText="1"/>
      <protection locked="0"/>
    </xf>
    <xf numFmtId="1" fontId="6" fillId="0" borderId="20" xfId="0" applyNumberFormat="1" applyFont="1" applyBorder="1" applyAlignment="1" applyProtection="1">
      <alignment horizontal="left" vertical="top" wrapText="1"/>
      <protection locked="0"/>
    </xf>
    <xf numFmtId="1" fontId="6" fillId="0" borderId="22" xfId="0" applyNumberFormat="1" applyFont="1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 applyProtection="1">
      <alignment horizontal="left" wrapText="1"/>
    </xf>
    <xf numFmtId="0" fontId="9" fillId="2" borderId="4" xfId="0" applyFont="1" applyFill="1" applyBorder="1" applyAlignment="1" applyProtection="1">
      <alignment horizontal="left" wrapText="1"/>
    </xf>
    <xf numFmtId="0" fontId="9" fillId="2" borderId="5" xfId="0" applyFont="1" applyFill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2" fillId="0" borderId="18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19" xfId="3" applyBorder="1" applyAlignment="1" applyProtection="1">
      <alignment horizontal="center"/>
    </xf>
    <xf numFmtId="0" fontId="8" fillId="4" borderId="0" xfId="0" applyFont="1" applyFill="1" applyAlignment="1" applyProtection="1">
      <alignment horizontal="left" vertical="center" wrapText="1"/>
    </xf>
    <xf numFmtId="0" fontId="10" fillId="0" borderId="15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10" fillId="0" borderId="20" xfId="0" applyFont="1" applyBorder="1" applyAlignment="1" applyProtection="1">
      <alignment vertical="top" wrapText="1"/>
      <protection locked="0"/>
    </xf>
    <xf numFmtId="0" fontId="10" fillId="0" borderId="21" xfId="0" applyFont="1" applyBorder="1" applyAlignment="1" applyProtection="1">
      <alignment vertical="top" wrapText="1"/>
      <protection locked="0"/>
    </xf>
    <xf numFmtId="0" fontId="10" fillId="0" borderId="22" xfId="0" applyFont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 applyProtection="1">
      <alignment horizontal="left" vertical="top" wrapText="1"/>
      <protection locked="0"/>
    </xf>
    <xf numFmtId="0" fontId="9" fillId="0" borderId="31" xfId="0" applyFont="1" applyBorder="1" applyAlignment="1" applyProtection="1">
      <alignment horizontal="left" vertical="top" wrapText="1"/>
      <protection locked="0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 applyProtection="1">
      <alignment horizontal="left" vertical="top" wrapText="1"/>
      <protection locked="0"/>
    </xf>
    <xf numFmtId="0" fontId="12" fillId="0" borderId="39" xfId="0" applyFont="1" applyBorder="1" applyAlignment="1" applyProtection="1">
      <alignment horizontal="left" wrapText="1"/>
    </xf>
    <xf numFmtId="0" fontId="12" fillId="0" borderId="40" xfId="0" applyFont="1" applyBorder="1" applyAlignment="1" applyProtection="1">
      <alignment horizontal="left" wrapText="1"/>
    </xf>
    <xf numFmtId="0" fontId="10" fillId="0" borderId="39" xfId="0" applyFont="1" applyBorder="1" applyAlignment="1" applyProtection="1">
      <alignment horizontal="left" wrapText="1"/>
    </xf>
    <xf numFmtId="0" fontId="10" fillId="0" borderId="40" xfId="0" applyFont="1" applyBorder="1" applyAlignment="1" applyProtection="1">
      <alignment horizontal="left" wrapText="1"/>
    </xf>
    <xf numFmtId="0" fontId="10" fillId="0" borderId="35" xfId="0" applyFont="1" applyFill="1" applyBorder="1" applyAlignment="1" applyProtection="1">
      <alignment horizontal="left" wrapText="1"/>
    </xf>
    <xf numFmtId="0" fontId="12" fillId="5" borderId="37" xfId="0" applyFont="1" applyFill="1" applyBorder="1" applyAlignment="1" applyProtection="1">
      <alignment horizontal="left"/>
    </xf>
    <xf numFmtId="0" fontId="12" fillId="5" borderId="36" xfId="0" applyFont="1" applyFill="1" applyBorder="1" applyAlignment="1" applyProtection="1">
      <alignment horizontal="left"/>
    </xf>
    <xf numFmtId="0" fontId="12" fillId="0" borderId="32" xfId="0" applyFont="1" applyFill="1" applyBorder="1" applyAlignment="1" applyProtection="1">
      <alignment vertical="center" wrapText="1"/>
    </xf>
    <xf numFmtId="0" fontId="12" fillId="0" borderId="29" xfId="0" applyFont="1" applyFill="1" applyBorder="1" applyAlignment="1" applyProtection="1">
      <alignment vertical="center" wrapText="1"/>
    </xf>
  </cellXfs>
  <cellStyles count="4">
    <cellStyle name="Link" xfId="3" builtinId="8"/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colors>
    <mruColors>
      <color rgb="FF5F5F5F"/>
      <color rgb="FF007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169</xdr:row>
      <xdr:rowOff>0</xdr:rowOff>
    </xdr:from>
    <xdr:to>
      <xdr:col>2</xdr:col>
      <xdr:colOff>2000250</xdr:colOff>
      <xdr:row>170</xdr:row>
      <xdr:rowOff>1</xdr:rowOff>
    </xdr:to>
    <xdr:pic>
      <xdr:nvPicPr>
        <xdr:cNvPr id="1366" name="Picture 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1501140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170</xdr:row>
      <xdr:rowOff>9525</xdr:rowOff>
    </xdr:from>
    <xdr:to>
      <xdr:col>2</xdr:col>
      <xdr:colOff>2000250</xdr:colOff>
      <xdr:row>170</xdr:row>
      <xdr:rowOff>152400</xdr:rowOff>
    </xdr:to>
    <xdr:pic>
      <xdr:nvPicPr>
        <xdr:cNvPr id="1367" name="Picture 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5625" y="15182850"/>
          <a:ext cx="276225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171</xdr:row>
      <xdr:rowOff>0</xdr:rowOff>
    </xdr:from>
    <xdr:to>
      <xdr:col>2</xdr:col>
      <xdr:colOff>2000250</xdr:colOff>
      <xdr:row>171</xdr:row>
      <xdr:rowOff>152400</xdr:rowOff>
    </xdr:to>
    <xdr:pic>
      <xdr:nvPicPr>
        <xdr:cNvPr id="1368" name="Picture 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15335250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172</xdr:row>
      <xdr:rowOff>0</xdr:rowOff>
    </xdr:from>
    <xdr:to>
      <xdr:col>2</xdr:col>
      <xdr:colOff>2000250</xdr:colOff>
      <xdr:row>173</xdr:row>
      <xdr:rowOff>1</xdr:rowOff>
    </xdr:to>
    <xdr:pic>
      <xdr:nvPicPr>
        <xdr:cNvPr id="1369" name="Picture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15497175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173</xdr:row>
      <xdr:rowOff>9525</xdr:rowOff>
    </xdr:from>
    <xdr:to>
      <xdr:col>2</xdr:col>
      <xdr:colOff>2000250</xdr:colOff>
      <xdr:row>174</xdr:row>
      <xdr:rowOff>1058</xdr:rowOff>
    </xdr:to>
    <xdr:pic>
      <xdr:nvPicPr>
        <xdr:cNvPr id="1370" name="Picture 1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95625" y="15668625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174</xdr:row>
      <xdr:rowOff>9525</xdr:rowOff>
    </xdr:from>
    <xdr:to>
      <xdr:col>2</xdr:col>
      <xdr:colOff>2000250</xdr:colOff>
      <xdr:row>175</xdr:row>
      <xdr:rowOff>9525</xdr:rowOff>
    </xdr:to>
    <xdr:pic>
      <xdr:nvPicPr>
        <xdr:cNvPr id="1371" name="Picture 17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95625" y="1583055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gi-byen.filecamp.com/s/zrzHwzllBcUucVjL/d" TargetMode="External"/><Relationship Id="rId2" Type="http://schemas.openxmlformats.org/officeDocument/2006/relationships/hyperlink" Target="https://dgi-byen.filecamp.com/s/zrzHwzllBcUucVjL/d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322"/>
  <sheetViews>
    <sheetView showGridLines="0" tabSelected="1" view="pageBreakPreview" topLeftCell="A236" zoomScale="90" zoomScaleNormal="120" zoomScaleSheetLayoutView="90" workbookViewId="0">
      <selection activeCell="L18" sqref="L18"/>
    </sheetView>
  </sheetViews>
  <sheetFormatPr defaultColWidth="9.140625" defaultRowHeight="12.75" x14ac:dyDescent="0.2"/>
  <cols>
    <col min="1" max="1" width="2.85546875" style="1" customWidth="1"/>
    <col min="2" max="2" width="11.140625" style="1" customWidth="1"/>
    <col min="3" max="3" width="76.28515625" style="1" customWidth="1"/>
    <col min="4" max="4" width="11.28515625" style="1" customWidth="1"/>
    <col min="5" max="5" width="20.42578125" style="1" customWidth="1"/>
    <col min="6" max="6" width="18.140625" style="1" customWidth="1"/>
    <col min="7" max="7" width="2.85546875" style="1" hidden="1" customWidth="1"/>
    <col min="8" max="8" width="2.7109375" style="1" hidden="1" customWidth="1"/>
    <col min="9" max="9" width="0" style="1" hidden="1" customWidth="1"/>
    <col min="10" max="10" width="9.140625" style="1"/>
    <col min="11" max="11" width="8.140625" style="1" customWidth="1"/>
    <col min="12" max="16384" width="9.140625" style="1"/>
  </cols>
  <sheetData>
    <row r="2" spans="2:13" ht="27" x14ac:dyDescent="0.35">
      <c r="B2" s="2" t="s">
        <v>38</v>
      </c>
    </row>
    <row r="3" spans="2:13" ht="38.25" customHeight="1" x14ac:dyDescent="0.2">
      <c r="B3" s="189" t="s">
        <v>233</v>
      </c>
      <c r="C3" s="189"/>
    </row>
    <row r="4" spans="2:13" ht="13.5" customHeight="1" x14ac:dyDescent="0.2">
      <c r="B4" s="3"/>
    </row>
    <row r="5" spans="2:13" ht="12.75" customHeight="1" x14ac:dyDescent="0.2">
      <c r="B5" s="190" t="s">
        <v>7</v>
      </c>
      <c r="C5" s="191"/>
      <c r="D5" s="192"/>
      <c r="E5" s="163" t="s">
        <v>9</v>
      </c>
      <c r="F5" s="164"/>
    </row>
    <row r="6" spans="2:13" x14ac:dyDescent="0.2">
      <c r="B6" s="193"/>
      <c r="C6" s="194"/>
      <c r="D6" s="195"/>
      <c r="E6" s="165"/>
      <c r="F6" s="166"/>
    </row>
    <row r="7" spans="2:13" ht="12.75" customHeight="1" x14ac:dyDescent="0.2">
      <c r="B7" s="190" t="s">
        <v>17</v>
      </c>
      <c r="C7" s="191"/>
      <c r="D7" s="192"/>
      <c r="E7" s="163" t="s">
        <v>10</v>
      </c>
      <c r="F7" s="164"/>
    </row>
    <row r="8" spans="2:13" ht="12.75" customHeight="1" x14ac:dyDescent="0.2">
      <c r="B8" s="193"/>
      <c r="C8" s="194"/>
      <c r="D8" s="195"/>
      <c r="E8" s="165"/>
      <c r="F8" s="166"/>
    </row>
    <row r="9" spans="2:13" ht="12.75" customHeight="1" x14ac:dyDescent="0.2">
      <c r="B9" s="190" t="s">
        <v>8</v>
      </c>
      <c r="C9" s="191"/>
      <c r="D9" s="192"/>
      <c r="E9" s="163" t="s">
        <v>11</v>
      </c>
      <c r="F9" s="164"/>
      <c r="M9" s="117"/>
    </row>
    <row r="10" spans="2:13" ht="12.75" customHeight="1" x14ac:dyDescent="0.2">
      <c r="B10" s="193"/>
      <c r="C10" s="194"/>
      <c r="D10" s="195"/>
      <c r="E10" s="165"/>
      <c r="F10" s="166"/>
    </row>
    <row r="11" spans="2:13" x14ac:dyDescent="0.2">
      <c r="B11" s="196" t="s">
        <v>52</v>
      </c>
      <c r="C11" s="197"/>
      <c r="D11" s="198"/>
      <c r="E11" s="163" t="s">
        <v>12</v>
      </c>
      <c r="F11" s="164"/>
    </row>
    <row r="12" spans="2:13" ht="12.75" customHeight="1" x14ac:dyDescent="0.2">
      <c r="B12" s="199"/>
      <c r="C12" s="200"/>
      <c r="D12" s="201"/>
      <c r="E12" s="165"/>
      <c r="F12" s="166"/>
    </row>
    <row r="13" spans="2:13" x14ac:dyDescent="0.2">
      <c r="B13" s="157" t="s">
        <v>41</v>
      </c>
      <c r="C13" s="158"/>
      <c r="D13" s="159"/>
      <c r="E13" s="167" t="s">
        <v>37</v>
      </c>
      <c r="F13" s="168"/>
    </row>
    <row r="14" spans="2:13" ht="12.75" customHeight="1" x14ac:dyDescent="0.2">
      <c r="B14" s="160"/>
      <c r="C14" s="161"/>
      <c r="D14" s="162"/>
      <c r="E14" s="169"/>
      <c r="F14" s="170"/>
    </row>
    <row r="15" spans="2:13" ht="12.75" customHeight="1" x14ac:dyDescent="0.2">
      <c r="B15" s="4"/>
      <c r="C15" s="4"/>
    </row>
    <row r="16" spans="2:13" s="5" customFormat="1" ht="15" x14ac:dyDescent="0.2">
      <c r="B16" s="174" t="s">
        <v>212</v>
      </c>
      <c r="C16" s="175"/>
      <c r="D16" s="175"/>
      <c r="E16" s="175"/>
      <c r="F16" s="176"/>
      <c r="G16" s="6"/>
    </row>
    <row r="17" spans="2:12" x14ac:dyDescent="0.2">
      <c r="B17" s="177" t="s">
        <v>227</v>
      </c>
      <c r="C17" s="178"/>
      <c r="D17" s="178"/>
      <c r="E17" s="178"/>
      <c r="F17" s="179"/>
    </row>
    <row r="18" spans="2:12" x14ac:dyDescent="0.2">
      <c r="B18" s="177" t="s">
        <v>66</v>
      </c>
      <c r="C18" s="178"/>
      <c r="D18" s="178"/>
      <c r="E18" s="178"/>
      <c r="F18" s="179"/>
      <c r="G18" s="7"/>
    </row>
    <row r="19" spans="2:12" x14ac:dyDescent="0.2">
      <c r="B19" s="183" t="s">
        <v>232</v>
      </c>
      <c r="C19" s="184"/>
      <c r="D19" s="184"/>
      <c r="E19" s="184"/>
      <c r="F19" s="185"/>
      <c r="G19" s="7"/>
    </row>
    <row r="20" spans="2:12" x14ac:dyDescent="0.2">
      <c r="B20" s="186" t="s">
        <v>219</v>
      </c>
      <c r="C20" s="187"/>
      <c r="D20" s="187"/>
      <c r="E20" s="187"/>
      <c r="F20" s="188"/>
      <c r="G20" s="7"/>
    </row>
    <row r="21" spans="2:12" ht="12.75" customHeight="1" x14ac:dyDescent="0.2">
      <c r="B21" s="180" t="s">
        <v>53</v>
      </c>
      <c r="C21" s="181"/>
      <c r="D21" s="181"/>
      <c r="E21" s="181"/>
      <c r="F21" s="182"/>
      <c r="G21" s="6"/>
    </row>
    <row r="22" spans="2:12" ht="3" customHeight="1" x14ac:dyDescent="0.2">
      <c r="B22" s="8"/>
      <c r="C22" s="9"/>
      <c r="D22" s="9"/>
      <c r="E22" s="9"/>
      <c r="F22" s="9"/>
      <c r="G22" s="9"/>
    </row>
    <row r="23" spans="2:12" ht="15.95" customHeight="1" x14ac:dyDescent="0.2">
      <c r="B23" s="8"/>
      <c r="C23" s="9"/>
      <c r="D23" s="9"/>
      <c r="E23" s="9"/>
      <c r="F23" s="9"/>
      <c r="G23" s="9"/>
    </row>
    <row r="24" spans="2:12" x14ac:dyDescent="0.2">
      <c r="B24" s="103" t="s">
        <v>220</v>
      </c>
      <c r="C24" s="103"/>
      <c r="D24" s="103"/>
      <c r="E24" s="103"/>
      <c r="F24" s="103"/>
      <c r="G24" s="9"/>
    </row>
    <row r="25" spans="2:12" x14ac:dyDescent="0.2">
      <c r="B25" s="10" t="s">
        <v>0</v>
      </c>
      <c r="C25" s="11" t="s">
        <v>1</v>
      </c>
      <c r="D25" s="10" t="s">
        <v>2</v>
      </c>
      <c r="E25" s="12" t="s">
        <v>67</v>
      </c>
      <c r="F25" s="10" t="s">
        <v>3</v>
      </c>
      <c r="G25" s="9"/>
    </row>
    <row r="26" spans="2:12" x14ac:dyDescent="0.2">
      <c r="B26" s="13">
        <v>60</v>
      </c>
      <c r="C26" s="14" t="s">
        <v>221</v>
      </c>
      <c r="D26" s="15"/>
      <c r="E26" s="16">
        <v>1463</v>
      </c>
      <c r="F26" s="16">
        <f t="shared" ref="F26" si="0">E26*D26</f>
        <v>0</v>
      </c>
      <c r="G26" s="9"/>
    </row>
    <row r="27" spans="2:12" x14ac:dyDescent="0.2">
      <c r="B27" s="13">
        <v>61</v>
      </c>
      <c r="C27" s="14" t="s">
        <v>222</v>
      </c>
      <c r="D27" s="15"/>
      <c r="E27" s="16">
        <v>2228</v>
      </c>
      <c r="F27" s="16">
        <f t="shared" ref="F27:F30" si="1">E27*D27</f>
        <v>0</v>
      </c>
      <c r="G27" s="9"/>
    </row>
    <row r="28" spans="2:12" ht="13.5" customHeight="1" x14ac:dyDescent="0.2">
      <c r="B28" s="13">
        <v>62</v>
      </c>
      <c r="C28" s="14" t="s">
        <v>223</v>
      </c>
      <c r="D28" s="15"/>
      <c r="E28" s="16">
        <v>2993</v>
      </c>
      <c r="F28" s="16">
        <f t="shared" si="1"/>
        <v>0</v>
      </c>
      <c r="G28" s="9"/>
    </row>
    <row r="29" spans="2:12" ht="13.5" customHeight="1" x14ac:dyDescent="0.2">
      <c r="B29" s="13">
        <v>63</v>
      </c>
      <c r="C29" s="14" t="s">
        <v>224</v>
      </c>
      <c r="D29" s="15"/>
      <c r="E29" s="16">
        <v>3758</v>
      </c>
      <c r="F29" s="16">
        <f t="shared" ref="F29" si="2">E29*D29</f>
        <v>0</v>
      </c>
      <c r="G29" s="9"/>
    </row>
    <row r="30" spans="2:12" x14ac:dyDescent="0.2">
      <c r="B30" s="13">
        <v>64</v>
      </c>
      <c r="C30" s="14" t="s">
        <v>225</v>
      </c>
      <c r="D30" s="15"/>
      <c r="E30" s="16">
        <v>4523</v>
      </c>
      <c r="F30" s="16">
        <f t="shared" si="1"/>
        <v>0</v>
      </c>
      <c r="G30" s="9"/>
    </row>
    <row r="31" spans="2:12" x14ac:dyDescent="0.2">
      <c r="B31" s="17"/>
      <c r="C31" s="18"/>
      <c r="D31" s="19"/>
      <c r="E31" s="20"/>
      <c r="F31" s="21"/>
      <c r="L31" s="1" t="s">
        <v>68</v>
      </c>
    </row>
    <row r="32" spans="2:12" x14ac:dyDescent="0.2">
      <c r="B32" s="103" t="s">
        <v>44</v>
      </c>
      <c r="C32" s="103"/>
      <c r="D32" s="103"/>
      <c r="E32" s="103"/>
      <c r="F32" s="103"/>
    </row>
    <row r="33" spans="2:8" x14ac:dyDescent="0.2">
      <c r="B33" s="10" t="s">
        <v>0</v>
      </c>
      <c r="C33" s="11" t="s">
        <v>1</v>
      </c>
      <c r="D33" s="10" t="s">
        <v>2</v>
      </c>
      <c r="E33" s="12" t="s">
        <v>67</v>
      </c>
      <c r="F33" s="10" t="s">
        <v>3</v>
      </c>
      <c r="H33" s="22"/>
    </row>
    <row r="34" spans="2:8" s="105" customFormat="1" x14ac:dyDescent="0.2">
      <c r="B34" s="13">
        <v>1000</v>
      </c>
      <c r="C34" s="14" t="s">
        <v>92</v>
      </c>
      <c r="D34" s="15"/>
      <c r="E34" s="16">
        <v>872</v>
      </c>
      <c r="F34" s="16">
        <f t="shared" ref="F34:F41" si="3">E34*D34</f>
        <v>0</v>
      </c>
    </row>
    <row r="35" spans="2:8" x14ac:dyDescent="0.2">
      <c r="B35" s="23">
        <v>1010</v>
      </c>
      <c r="C35" s="14" t="s">
        <v>57</v>
      </c>
      <c r="D35" s="24"/>
      <c r="E35" s="25">
        <v>3083.2</v>
      </c>
      <c r="F35" s="25">
        <f t="shared" si="3"/>
        <v>0</v>
      </c>
    </row>
    <row r="36" spans="2:8" x14ac:dyDescent="0.2">
      <c r="B36" s="23">
        <v>1020</v>
      </c>
      <c r="C36" s="14" t="s">
        <v>58</v>
      </c>
      <c r="D36" s="24"/>
      <c r="E36" s="25">
        <v>6271.2</v>
      </c>
      <c r="F36" s="25">
        <f t="shared" si="3"/>
        <v>0</v>
      </c>
    </row>
    <row r="37" spans="2:8" x14ac:dyDescent="0.2">
      <c r="B37" s="23">
        <v>1030</v>
      </c>
      <c r="C37" s="14" t="s">
        <v>25</v>
      </c>
      <c r="D37" s="24"/>
      <c r="E37" s="25">
        <v>7847.2</v>
      </c>
      <c r="F37" s="25">
        <f t="shared" si="3"/>
        <v>0</v>
      </c>
    </row>
    <row r="38" spans="2:8" s="105" customFormat="1" x14ac:dyDescent="0.2">
      <c r="B38" s="13">
        <v>1200</v>
      </c>
      <c r="C38" s="14" t="s">
        <v>69</v>
      </c>
      <c r="D38" s="15"/>
      <c r="E38" s="16">
        <v>1020</v>
      </c>
      <c r="F38" s="16">
        <f>E38*D38</f>
        <v>0</v>
      </c>
    </row>
    <row r="39" spans="2:8" x14ac:dyDescent="0.2">
      <c r="B39" s="23">
        <v>1035</v>
      </c>
      <c r="C39" s="14" t="s">
        <v>70</v>
      </c>
      <c r="D39" s="24"/>
      <c r="E39" s="25">
        <v>311.2</v>
      </c>
      <c r="F39" s="25">
        <f t="shared" si="3"/>
        <v>0</v>
      </c>
    </row>
    <row r="40" spans="2:8" ht="25.5" x14ac:dyDescent="0.2">
      <c r="B40" s="27">
        <v>1040</v>
      </c>
      <c r="C40" s="14" t="s">
        <v>103</v>
      </c>
      <c r="D40" s="24"/>
      <c r="E40" s="25">
        <v>2068</v>
      </c>
      <c r="F40" s="25">
        <f t="shared" si="3"/>
        <v>0</v>
      </c>
    </row>
    <row r="41" spans="2:8" x14ac:dyDescent="0.2">
      <c r="B41" s="23">
        <v>1050</v>
      </c>
      <c r="C41" s="14" t="s">
        <v>71</v>
      </c>
      <c r="D41" s="24"/>
      <c r="E41" s="25">
        <v>600</v>
      </c>
      <c r="F41" s="25">
        <f t="shared" si="3"/>
        <v>0</v>
      </c>
    </row>
    <row r="42" spans="2:8" x14ac:dyDescent="0.2">
      <c r="B42" s="17"/>
      <c r="C42" s="18"/>
      <c r="D42" s="19"/>
      <c r="E42" s="20"/>
      <c r="F42" s="20"/>
    </row>
    <row r="43" spans="2:8" x14ac:dyDescent="0.2">
      <c r="B43" s="103" t="s">
        <v>5</v>
      </c>
      <c r="C43" s="103"/>
      <c r="D43" s="103"/>
      <c r="E43" s="103"/>
      <c r="F43" s="103"/>
    </row>
    <row r="44" spans="2:8" x14ac:dyDescent="0.2">
      <c r="B44" s="10" t="s">
        <v>0</v>
      </c>
      <c r="C44" s="11" t="s">
        <v>1</v>
      </c>
      <c r="D44" s="10" t="s">
        <v>2</v>
      </c>
      <c r="E44" s="12" t="s">
        <v>67</v>
      </c>
      <c r="F44" s="10" t="s">
        <v>3</v>
      </c>
    </row>
    <row r="45" spans="2:8" x14ac:dyDescent="0.2">
      <c r="B45" s="23">
        <v>1400</v>
      </c>
      <c r="C45" s="14" t="s">
        <v>72</v>
      </c>
      <c r="D45" s="26"/>
      <c r="E45" s="25">
        <v>3232</v>
      </c>
      <c r="F45" s="25">
        <f>E45*D45</f>
        <v>0</v>
      </c>
    </row>
    <row r="46" spans="2:8" x14ac:dyDescent="0.2">
      <c r="B46" s="23">
        <v>1410</v>
      </c>
      <c r="C46" s="14" t="s">
        <v>42</v>
      </c>
      <c r="D46" s="26"/>
      <c r="E46" s="25">
        <v>3768</v>
      </c>
      <c r="F46" s="25">
        <f>E46*D46</f>
        <v>0</v>
      </c>
    </row>
    <row r="47" spans="2:8" ht="25.5" x14ac:dyDescent="0.2">
      <c r="B47" s="27">
        <v>1420</v>
      </c>
      <c r="C47" s="14" t="s">
        <v>108</v>
      </c>
      <c r="D47" s="26"/>
      <c r="E47" s="25">
        <v>2040</v>
      </c>
      <c r="F47" s="25">
        <f>E47*D47</f>
        <v>0</v>
      </c>
    </row>
    <row r="48" spans="2:8" ht="25.5" x14ac:dyDescent="0.2">
      <c r="B48" s="23">
        <v>1440</v>
      </c>
      <c r="C48" s="14" t="s">
        <v>109</v>
      </c>
      <c r="D48" s="26"/>
      <c r="E48" s="25">
        <v>4080</v>
      </c>
      <c r="F48" s="25">
        <f>E48*D48</f>
        <v>0</v>
      </c>
    </row>
    <row r="49" spans="2:6" x14ac:dyDescent="0.2">
      <c r="C49" s="105"/>
    </row>
    <row r="50" spans="2:6" x14ac:dyDescent="0.2">
      <c r="B50" s="103" t="s">
        <v>40</v>
      </c>
      <c r="C50" s="103"/>
      <c r="D50" s="103"/>
      <c r="E50" s="103"/>
      <c r="F50" s="103"/>
    </row>
    <row r="51" spans="2:6" x14ac:dyDescent="0.2">
      <c r="B51" s="10" t="s">
        <v>0</v>
      </c>
      <c r="C51" s="31" t="s">
        <v>1</v>
      </c>
      <c r="D51" s="10" t="s">
        <v>2</v>
      </c>
      <c r="E51" s="12" t="s">
        <v>67</v>
      </c>
      <c r="F51" s="10" t="s">
        <v>3</v>
      </c>
    </row>
    <row r="52" spans="2:6" x14ac:dyDescent="0.2">
      <c r="B52" s="23">
        <v>1500</v>
      </c>
      <c r="C52" s="14" t="s">
        <v>110</v>
      </c>
      <c r="D52" s="26"/>
      <c r="E52" s="25">
        <v>412</v>
      </c>
      <c r="F52" s="25">
        <f t="shared" ref="F52:F81" si="4">E52*D52</f>
        <v>0</v>
      </c>
    </row>
    <row r="53" spans="2:6" x14ac:dyDescent="0.2">
      <c r="B53" s="23">
        <v>1501</v>
      </c>
      <c r="C53" s="14" t="s">
        <v>111</v>
      </c>
      <c r="D53" s="26"/>
      <c r="E53" s="25">
        <v>412</v>
      </c>
      <c r="F53" s="25">
        <f t="shared" si="4"/>
        <v>0</v>
      </c>
    </row>
    <row r="54" spans="2:6" x14ac:dyDescent="0.2">
      <c r="B54" s="23">
        <v>1503</v>
      </c>
      <c r="C54" s="14" t="s">
        <v>112</v>
      </c>
      <c r="D54" s="26"/>
      <c r="E54" s="25">
        <v>412</v>
      </c>
      <c r="F54" s="25">
        <f t="shared" si="4"/>
        <v>0</v>
      </c>
    </row>
    <row r="55" spans="2:6" x14ac:dyDescent="0.2">
      <c r="B55" s="23">
        <v>1504</v>
      </c>
      <c r="C55" s="14" t="s">
        <v>113</v>
      </c>
      <c r="D55" s="26"/>
      <c r="E55" s="25">
        <v>425</v>
      </c>
      <c r="F55" s="25">
        <f t="shared" si="4"/>
        <v>0</v>
      </c>
    </row>
    <row r="56" spans="2:6" x14ac:dyDescent="0.2">
      <c r="B56" s="23">
        <v>1505</v>
      </c>
      <c r="C56" s="14" t="s">
        <v>114</v>
      </c>
      <c r="D56" s="26"/>
      <c r="E56" s="25">
        <v>792</v>
      </c>
      <c r="F56" s="25">
        <f t="shared" si="4"/>
        <v>0</v>
      </c>
    </row>
    <row r="57" spans="2:6" x14ac:dyDescent="0.2">
      <c r="B57" s="23">
        <v>1536</v>
      </c>
      <c r="C57" s="14" t="s">
        <v>115</v>
      </c>
      <c r="D57" s="26"/>
      <c r="E57" s="25">
        <v>300</v>
      </c>
      <c r="F57" s="25">
        <f t="shared" si="4"/>
        <v>0</v>
      </c>
    </row>
    <row r="58" spans="2:6" x14ac:dyDescent="0.2">
      <c r="B58" s="23">
        <v>1502</v>
      </c>
      <c r="C58" s="14" t="s">
        <v>116</v>
      </c>
      <c r="D58" s="26"/>
      <c r="E58" s="25">
        <v>443</v>
      </c>
      <c r="F58" s="25">
        <f t="shared" si="4"/>
        <v>0</v>
      </c>
    </row>
    <row r="59" spans="2:6" x14ac:dyDescent="0.2">
      <c r="B59" s="23">
        <v>1506</v>
      </c>
      <c r="C59" s="14" t="s">
        <v>117</v>
      </c>
      <c r="D59" s="26"/>
      <c r="E59" s="25">
        <v>443</v>
      </c>
      <c r="F59" s="25">
        <f t="shared" si="4"/>
        <v>0</v>
      </c>
    </row>
    <row r="60" spans="2:6" x14ac:dyDescent="0.2">
      <c r="B60" s="23">
        <v>1507</v>
      </c>
      <c r="C60" s="14" t="s">
        <v>118</v>
      </c>
      <c r="D60" s="26"/>
      <c r="E60" s="25">
        <v>443</v>
      </c>
      <c r="F60" s="25">
        <f t="shared" si="4"/>
        <v>0</v>
      </c>
    </row>
    <row r="61" spans="2:6" x14ac:dyDescent="0.2">
      <c r="B61" s="23">
        <v>1535</v>
      </c>
      <c r="C61" s="14" t="s">
        <v>119</v>
      </c>
      <c r="D61" s="26"/>
      <c r="E61" s="25">
        <v>433</v>
      </c>
      <c r="F61" s="25">
        <f t="shared" si="4"/>
        <v>0</v>
      </c>
    </row>
    <row r="62" spans="2:6" x14ac:dyDescent="0.2">
      <c r="B62" s="23">
        <v>1508</v>
      </c>
      <c r="C62" s="14" t="s">
        <v>120</v>
      </c>
      <c r="D62" s="26"/>
      <c r="E62" s="25">
        <v>248</v>
      </c>
      <c r="F62" s="25">
        <f t="shared" si="4"/>
        <v>0</v>
      </c>
    </row>
    <row r="63" spans="2:6" x14ac:dyDescent="0.2">
      <c r="B63" s="23">
        <v>1509</v>
      </c>
      <c r="C63" s="14" t="s">
        <v>121</v>
      </c>
      <c r="D63" s="26"/>
      <c r="E63" s="25">
        <v>496</v>
      </c>
      <c r="F63" s="25">
        <f t="shared" si="4"/>
        <v>0</v>
      </c>
    </row>
    <row r="64" spans="2:6" x14ac:dyDescent="0.2">
      <c r="B64" s="23">
        <v>1510</v>
      </c>
      <c r="C64" s="14" t="s">
        <v>122</v>
      </c>
      <c r="D64" s="26"/>
      <c r="E64" s="25">
        <v>425</v>
      </c>
      <c r="F64" s="25">
        <f t="shared" si="4"/>
        <v>0</v>
      </c>
    </row>
    <row r="65" spans="2:6" x14ac:dyDescent="0.2">
      <c r="B65" s="23">
        <v>1511</v>
      </c>
      <c r="C65" s="14" t="s">
        <v>123</v>
      </c>
      <c r="D65" s="26"/>
      <c r="E65" s="25">
        <v>443</v>
      </c>
      <c r="F65" s="25">
        <f t="shared" si="4"/>
        <v>0</v>
      </c>
    </row>
    <row r="66" spans="2:6" x14ac:dyDescent="0.2">
      <c r="B66" s="23">
        <v>1512</v>
      </c>
      <c r="C66" s="14" t="s">
        <v>124</v>
      </c>
      <c r="D66" s="26"/>
      <c r="E66" s="25">
        <v>443</v>
      </c>
      <c r="F66" s="25">
        <f t="shared" si="4"/>
        <v>0</v>
      </c>
    </row>
    <row r="67" spans="2:6" x14ac:dyDescent="0.2">
      <c r="B67" s="23">
        <v>1513</v>
      </c>
      <c r="C67" s="14" t="s">
        <v>125</v>
      </c>
      <c r="D67" s="26"/>
      <c r="E67" s="25">
        <v>443</v>
      </c>
      <c r="F67" s="25">
        <f t="shared" si="4"/>
        <v>0</v>
      </c>
    </row>
    <row r="68" spans="2:6" x14ac:dyDescent="0.2">
      <c r="B68" s="23">
        <v>1514</v>
      </c>
      <c r="C68" s="14" t="s">
        <v>126</v>
      </c>
      <c r="D68" s="26"/>
      <c r="E68" s="25">
        <v>443</v>
      </c>
      <c r="F68" s="25">
        <f t="shared" si="4"/>
        <v>0</v>
      </c>
    </row>
    <row r="69" spans="2:6" x14ac:dyDescent="0.2">
      <c r="B69" s="23">
        <v>1515</v>
      </c>
      <c r="C69" s="14" t="s">
        <v>127</v>
      </c>
      <c r="D69" s="26"/>
      <c r="E69" s="16">
        <v>600</v>
      </c>
      <c r="F69" s="25">
        <f t="shared" si="4"/>
        <v>0</v>
      </c>
    </row>
    <row r="70" spans="2:6" x14ac:dyDescent="0.2">
      <c r="B70" s="23">
        <v>1516</v>
      </c>
      <c r="C70" s="14" t="s">
        <v>128</v>
      </c>
      <c r="D70" s="26"/>
      <c r="E70" s="16">
        <v>1083</v>
      </c>
      <c r="F70" s="25">
        <f t="shared" si="4"/>
        <v>0</v>
      </c>
    </row>
    <row r="71" spans="2:6" x14ac:dyDescent="0.2">
      <c r="B71" s="23">
        <v>1517</v>
      </c>
      <c r="C71" s="14" t="s">
        <v>129</v>
      </c>
      <c r="D71" s="26"/>
      <c r="E71" s="25">
        <v>1083</v>
      </c>
      <c r="F71" s="25">
        <f t="shared" si="4"/>
        <v>0</v>
      </c>
    </row>
    <row r="72" spans="2:6" x14ac:dyDescent="0.2">
      <c r="B72" s="23">
        <v>1518</v>
      </c>
      <c r="C72" s="14" t="s">
        <v>130</v>
      </c>
      <c r="D72" s="26"/>
      <c r="E72" s="25">
        <v>480</v>
      </c>
      <c r="F72" s="25">
        <f t="shared" si="4"/>
        <v>0</v>
      </c>
    </row>
    <row r="73" spans="2:6" x14ac:dyDescent="0.2">
      <c r="B73" s="23">
        <v>1519</v>
      </c>
      <c r="C73" s="14" t="s">
        <v>131</v>
      </c>
      <c r="D73" s="26"/>
      <c r="E73" s="16">
        <v>1148</v>
      </c>
      <c r="F73" s="25">
        <f t="shared" si="4"/>
        <v>0</v>
      </c>
    </row>
    <row r="74" spans="2:6" x14ac:dyDescent="0.2">
      <c r="B74" s="23">
        <v>1544</v>
      </c>
      <c r="C74" s="14" t="s">
        <v>132</v>
      </c>
      <c r="D74" s="26"/>
      <c r="E74" s="16">
        <v>571</v>
      </c>
      <c r="F74" s="25">
        <f t="shared" si="4"/>
        <v>0</v>
      </c>
    </row>
    <row r="75" spans="2:6" x14ac:dyDescent="0.2">
      <c r="B75" s="23">
        <v>1520</v>
      </c>
      <c r="C75" s="14" t="s">
        <v>133</v>
      </c>
      <c r="D75" s="26"/>
      <c r="E75" s="16">
        <v>128</v>
      </c>
      <c r="F75" s="25">
        <f t="shared" si="4"/>
        <v>0</v>
      </c>
    </row>
    <row r="76" spans="2:6" x14ac:dyDescent="0.2">
      <c r="B76" s="23">
        <v>1522</v>
      </c>
      <c r="C76" s="14" t="s">
        <v>134</v>
      </c>
      <c r="D76" s="26"/>
      <c r="E76" s="25">
        <v>230</v>
      </c>
      <c r="F76" s="25">
        <f t="shared" si="4"/>
        <v>0</v>
      </c>
    </row>
    <row r="77" spans="2:6" x14ac:dyDescent="0.2">
      <c r="B77" s="23">
        <v>1523</v>
      </c>
      <c r="C77" s="14" t="s">
        <v>135</v>
      </c>
      <c r="D77" s="26"/>
      <c r="E77" s="25">
        <v>230</v>
      </c>
      <c r="F77" s="25">
        <f t="shared" si="4"/>
        <v>0</v>
      </c>
    </row>
    <row r="78" spans="2:6" x14ac:dyDescent="0.2">
      <c r="B78" s="23">
        <v>1524</v>
      </c>
      <c r="C78" s="14" t="s">
        <v>136</v>
      </c>
      <c r="D78" s="26"/>
      <c r="E78" s="25">
        <v>295</v>
      </c>
      <c r="F78" s="25">
        <f t="shared" si="4"/>
        <v>0</v>
      </c>
    </row>
    <row r="79" spans="2:6" x14ac:dyDescent="0.2">
      <c r="B79" s="23">
        <v>1525</v>
      </c>
      <c r="C79" s="14" t="s">
        <v>137</v>
      </c>
      <c r="D79" s="26"/>
      <c r="E79" s="25">
        <v>295</v>
      </c>
      <c r="F79" s="25">
        <f t="shared" si="4"/>
        <v>0</v>
      </c>
    </row>
    <row r="80" spans="2:6" x14ac:dyDescent="0.2">
      <c r="B80" s="23">
        <v>1526</v>
      </c>
      <c r="C80" s="14" t="s">
        <v>138</v>
      </c>
      <c r="D80" s="26"/>
      <c r="E80" s="25">
        <v>198</v>
      </c>
      <c r="F80" s="25">
        <f t="shared" si="4"/>
        <v>0</v>
      </c>
    </row>
    <row r="81" spans="2:6" x14ac:dyDescent="0.2">
      <c r="B81" s="23">
        <v>1527</v>
      </c>
      <c r="C81" s="14" t="s">
        <v>139</v>
      </c>
      <c r="D81" s="26"/>
      <c r="E81" s="25">
        <v>342</v>
      </c>
      <c r="F81" s="25">
        <f t="shared" si="4"/>
        <v>0</v>
      </c>
    </row>
    <row r="82" spans="2:6" x14ac:dyDescent="0.2">
      <c r="B82" s="23">
        <v>1528</v>
      </c>
      <c r="C82" s="14" t="s">
        <v>140</v>
      </c>
      <c r="D82" s="26"/>
      <c r="E82" s="25">
        <v>342</v>
      </c>
      <c r="F82" s="25">
        <f>E57*D57</f>
        <v>0</v>
      </c>
    </row>
    <row r="83" spans="2:6" x14ac:dyDescent="0.2">
      <c r="B83" s="23">
        <v>1521</v>
      </c>
      <c r="C83" s="14" t="s">
        <v>141</v>
      </c>
      <c r="D83" s="26"/>
      <c r="E83" s="16">
        <v>188</v>
      </c>
      <c r="F83" s="25">
        <f t="shared" ref="F83:F96" si="5">E83*D83</f>
        <v>0</v>
      </c>
    </row>
    <row r="84" spans="2:6" x14ac:dyDescent="0.2">
      <c r="B84" s="23">
        <v>1537</v>
      </c>
      <c r="C84" s="14" t="s">
        <v>142</v>
      </c>
      <c r="D84" s="26"/>
      <c r="E84" s="25">
        <v>288</v>
      </c>
      <c r="F84" s="25">
        <f t="shared" si="5"/>
        <v>0</v>
      </c>
    </row>
    <row r="85" spans="2:6" x14ac:dyDescent="0.2">
      <c r="B85" s="23">
        <v>1538</v>
      </c>
      <c r="C85" s="14" t="s">
        <v>143</v>
      </c>
      <c r="D85" s="26"/>
      <c r="E85" s="25">
        <v>259</v>
      </c>
      <c r="F85" s="25">
        <f t="shared" si="5"/>
        <v>0</v>
      </c>
    </row>
    <row r="86" spans="2:6" x14ac:dyDescent="0.2">
      <c r="B86" s="23">
        <v>1539</v>
      </c>
      <c r="C86" s="14" t="s">
        <v>144</v>
      </c>
      <c r="D86" s="26"/>
      <c r="E86" s="25">
        <v>259</v>
      </c>
      <c r="F86" s="25">
        <f t="shared" si="5"/>
        <v>0</v>
      </c>
    </row>
    <row r="87" spans="2:6" x14ac:dyDescent="0.2">
      <c r="B87" s="23">
        <v>1540</v>
      </c>
      <c r="C87" s="14" t="s">
        <v>145</v>
      </c>
      <c r="D87" s="26"/>
      <c r="E87" s="25">
        <v>383</v>
      </c>
      <c r="F87" s="25">
        <f t="shared" si="5"/>
        <v>0</v>
      </c>
    </row>
    <row r="88" spans="2:6" x14ac:dyDescent="0.2">
      <c r="B88" s="23">
        <v>1544</v>
      </c>
      <c r="C88" s="14" t="s">
        <v>146</v>
      </c>
      <c r="D88" s="26"/>
      <c r="E88" s="25">
        <v>383</v>
      </c>
      <c r="F88" s="25">
        <f t="shared" si="5"/>
        <v>0</v>
      </c>
    </row>
    <row r="89" spans="2:6" x14ac:dyDescent="0.2">
      <c r="B89" s="23">
        <v>1550</v>
      </c>
      <c r="C89" s="14" t="s">
        <v>147</v>
      </c>
      <c r="D89" s="26"/>
      <c r="E89" s="25">
        <v>3005</v>
      </c>
      <c r="F89" s="25">
        <f t="shared" si="5"/>
        <v>0</v>
      </c>
    </row>
    <row r="90" spans="2:6" x14ac:dyDescent="0.2">
      <c r="B90" s="23">
        <v>1551</v>
      </c>
      <c r="C90" s="14" t="s">
        <v>148</v>
      </c>
      <c r="D90" s="26"/>
      <c r="E90" s="25">
        <v>1742</v>
      </c>
      <c r="F90" s="25">
        <f t="shared" si="5"/>
        <v>0</v>
      </c>
    </row>
    <row r="91" spans="2:6" x14ac:dyDescent="0.2">
      <c r="B91" s="23">
        <v>1552</v>
      </c>
      <c r="C91" s="14" t="s">
        <v>149</v>
      </c>
      <c r="D91" s="26"/>
      <c r="E91" s="25">
        <v>1742</v>
      </c>
      <c r="F91" s="25">
        <f t="shared" si="5"/>
        <v>0</v>
      </c>
    </row>
    <row r="92" spans="2:6" x14ac:dyDescent="0.2">
      <c r="B92" s="23"/>
      <c r="C92" s="14"/>
      <c r="D92" s="26"/>
      <c r="E92" s="25"/>
      <c r="F92" s="25"/>
    </row>
    <row r="93" spans="2:6" x14ac:dyDescent="0.2">
      <c r="B93" s="103" t="s">
        <v>40</v>
      </c>
      <c r="C93" s="103"/>
      <c r="D93" s="103"/>
      <c r="E93" s="103"/>
      <c r="F93" s="103"/>
    </row>
    <row r="94" spans="2:6" x14ac:dyDescent="0.2">
      <c r="B94" s="10" t="s">
        <v>0</v>
      </c>
      <c r="C94" s="31" t="s">
        <v>1</v>
      </c>
      <c r="D94" s="10" t="s">
        <v>2</v>
      </c>
      <c r="E94" s="12" t="s">
        <v>67</v>
      </c>
      <c r="F94" s="10" t="s">
        <v>3</v>
      </c>
    </row>
    <row r="95" spans="2:6" x14ac:dyDescent="0.2">
      <c r="B95" s="23">
        <v>1553</v>
      </c>
      <c r="C95" s="14" t="s">
        <v>150</v>
      </c>
      <c r="D95" s="26"/>
      <c r="E95" s="25">
        <v>2303</v>
      </c>
      <c r="F95" s="25">
        <f t="shared" si="5"/>
        <v>0</v>
      </c>
    </row>
    <row r="96" spans="2:6" x14ac:dyDescent="0.2">
      <c r="B96" s="23">
        <v>1554</v>
      </c>
      <c r="C96" s="14" t="s">
        <v>151</v>
      </c>
      <c r="D96" s="26"/>
      <c r="E96" s="25">
        <v>2303</v>
      </c>
      <c r="F96" s="25">
        <f t="shared" si="5"/>
        <v>0</v>
      </c>
    </row>
    <row r="97" spans="2:6" x14ac:dyDescent="0.2">
      <c r="B97" s="23">
        <v>1555</v>
      </c>
      <c r="C97" s="14" t="s">
        <v>152</v>
      </c>
      <c r="D97" s="26"/>
      <c r="E97" s="25">
        <v>2303</v>
      </c>
      <c r="F97" s="25">
        <f t="shared" ref="F97:F125" si="6">E97*D97</f>
        <v>0</v>
      </c>
    </row>
    <row r="98" spans="2:6" x14ac:dyDescent="0.2">
      <c r="B98" s="23">
        <v>1556</v>
      </c>
      <c r="C98" s="14" t="s">
        <v>153</v>
      </c>
      <c r="D98" s="26"/>
      <c r="E98" s="25">
        <v>473</v>
      </c>
      <c r="F98" s="25">
        <f t="shared" si="6"/>
        <v>0</v>
      </c>
    </row>
    <row r="99" spans="2:6" x14ac:dyDescent="0.2">
      <c r="B99" s="23">
        <v>1557</v>
      </c>
      <c r="C99" s="14" t="s">
        <v>154</v>
      </c>
      <c r="D99" s="26"/>
      <c r="E99" s="25">
        <v>613</v>
      </c>
      <c r="F99" s="25">
        <f t="shared" si="6"/>
        <v>0</v>
      </c>
    </row>
    <row r="100" spans="2:6" x14ac:dyDescent="0.2">
      <c r="B100" s="23">
        <v>1558</v>
      </c>
      <c r="C100" s="14" t="s">
        <v>155</v>
      </c>
      <c r="D100" s="26"/>
      <c r="E100" s="25">
        <v>830</v>
      </c>
      <c r="F100" s="25">
        <f t="shared" si="6"/>
        <v>0</v>
      </c>
    </row>
    <row r="101" spans="2:6" x14ac:dyDescent="0.2">
      <c r="B101" s="23">
        <v>1559</v>
      </c>
      <c r="C101" s="14" t="s">
        <v>156</v>
      </c>
      <c r="D101" s="26"/>
      <c r="E101" s="25">
        <v>350</v>
      </c>
      <c r="F101" s="25">
        <f t="shared" si="6"/>
        <v>0</v>
      </c>
    </row>
    <row r="102" spans="2:6" x14ac:dyDescent="0.2">
      <c r="B102" s="23">
        <v>1560</v>
      </c>
      <c r="C102" s="14" t="s">
        <v>157</v>
      </c>
      <c r="D102" s="26"/>
      <c r="E102" s="25">
        <v>446</v>
      </c>
      <c r="F102" s="25">
        <f t="shared" si="6"/>
        <v>0</v>
      </c>
    </row>
    <row r="103" spans="2:6" x14ac:dyDescent="0.2">
      <c r="B103" s="23">
        <v>1561</v>
      </c>
      <c r="C103" s="14" t="s">
        <v>158</v>
      </c>
      <c r="D103" s="26"/>
      <c r="E103" s="25">
        <v>377</v>
      </c>
      <c r="F103" s="25">
        <f t="shared" si="6"/>
        <v>0</v>
      </c>
    </row>
    <row r="104" spans="2:6" x14ac:dyDescent="0.2">
      <c r="B104" s="23">
        <v>1562</v>
      </c>
      <c r="C104" s="14" t="s">
        <v>159</v>
      </c>
      <c r="D104" s="26"/>
      <c r="E104" s="25">
        <v>270</v>
      </c>
      <c r="F104" s="25">
        <f t="shared" si="6"/>
        <v>0</v>
      </c>
    </row>
    <row r="105" spans="2:6" x14ac:dyDescent="0.2">
      <c r="B105" s="23">
        <v>1563</v>
      </c>
      <c r="C105" s="14" t="s">
        <v>160</v>
      </c>
      <c r="D105" s="26"/>
      <c r="E105" s="25">
        <v>270</v>
      </c>
      <c r="F105" s="25">
        <f t="shared" si="6"/>
        <v>0</v>
      </c>
    </row>
    <row r="106" spans="2:6" x14ac:dyDescent="0.2">
      <c r="B106" s="23">
        <v>1564</v>
      </c>
      <c r="C106" s="14" t="s">
        <v>161</v>
      </c>
      <c r="D106" s="26"/>
      <c r="E106" s="25">
        <v>387</v>
      </c>
      <c r="F106" s="25">
        <f t="shared" si="6"/>
        <v>0</v>
      </c>
    </row>
    <row r="107" spans="2:6" x14ac:dyDescent="0.2">
      <c r="B107" s="23">
        <v>1565</v>
      </c>
      <c r="C107" s="14" t="s">
        <v>162</v>
      </c>
      <c r="D107" s="26"/>
      <c r="E107" s="25">
        <v>730</v>
      </c>
      <c r="F107" s="25">
        <f t="shared" si="6"/>
        <v>0</v>
      </c>
    </row>
    <row r="108" spans="2:6" x14ac:dyDescent="0.2">
      <c r="B108" s="23">
        <v>1566</v>
      </c>
      <c r="C108" s="14" t="s">
        <v>163</v>
      </c>
      <c r="D108" s="26"/>
      <c r="E108" s="25">
        <v>730</v>
      </c>
      <c r="F108" s="25">
        <f t="shared" si="6"/>
        <v>0</v>
      </c>
    </row>
    <row r="109" spans="2:6" x14ac:dyDescent="0.2">
      <c r="B109" s="23">
        <v>1567</v>
      </c>
      <c r="C109" s="14" t="s">
        <v>164</v>
      </c>
      <c r="D109" s="26"/>
      <c r="E109" s="25">
        <v>730</v>
      </c>
      <c r="F109" s="25">
        <f t="shared" si="6"/>
        <v>0</v>
      </c>
    </row>
    <row r="110" spans="2:6" x14ac:dyDescent="0.2">
      <c r="B110" s="23">
        <v>1568</v>
      </c>
      <c r="C110" s="14" t="s">
        <v>165</v>
      </c>
      <c r="D110" s="26"/>
      <c r="E110" s="25">
        <v>730</v>
      </c>
      <c r="F110" s="25">
        <f t="shared" si="6"/>
        <v>0</v>
      </c>
    </row>
    <row r="111" spans="2:6" x14ac:dyDescent="0.2">
      <c r="B111" s="23">
        <v>1569</v>
      </c>
      <c r="C111" s="14" t="s">
        <v>166</v>
      </c>
      <c r="D111" s="26"/>
      <c r="E111" s="25">
        <v>730</v>
      </c>
      <c r="F111" s="25">
        <f t="shared" si="6"/>
        <v>0</v>
      </c>
    </row>
    <row r="112" spans="2:6" x14ac:dyDescent="0.2">
      <c r="B112" s="23">
        <v>1570</v>
      </c>
      <c r="C112" s="14" t="s">
        <v>167</v>
      </c>
      <c r="D112" s="26"/>
      <c r="E112" s="25">
        <v>730</v>
      </c>
      <c r="F112" s="25">
        <f t="shared" si="6"/>
        <v>0</v>
      </c>
    </row>
    <row r="113" spans="2:7" x14ac:dyDescent="0.2">
      <c r="B113" s="23">
        <v>1571</v>
      </c>
      <c r="C113" s="14" t="s">
        <v>168</v>
      </c>
      <c r="D113" s="26"/>
      <c r="E113" s="25">
        <v>730</v>
      </c>
      <c r="F113" s="25">
        <f t="shared" si="6"/>
        <v>0</v>
      </c>
    </row>
    <row r="114" spans="2:7" x14ac:dyDescent="0.2">
      <c r="B114" s="23">
        <v>1572</v>
      </c>
      <c r="C114" s="14" t="s">
        <v>169</v>
      </c>
      <c r="D114" s="26"/>
      <c r="E114" s="25">
        <v>730</v>
      </c>
      <c r="F114" s="25">
        <f t="shared" si="6"/>
        <v>0</v>
      </c>
    </row>
    <row r="115" spans="2:7" x14ac:dyDescent="0.2">
      <c r="B115" s="23">
        <v>1573</v>
      </c>
      <c r="C115" s="14" t="s">
        <v>170</v>
      </c>
      <c r="D115" s="26"/>
      <c r="E115" s="25">
        <v>730</v>
      </c>
      <c r="F115" s="25">
        <f t="shared" si="6"/>
        <v>0</v>
      </c>
    </row>
    <row r="116" spans="2:7" ht="25.5" x14ac:dyDescent="0.2">
      <c r="B116" s="23">
        <v>1530</v>
      </c>
      <c r="C116" s="14" t="s">
        <v>197</v>
      </c>
      <c r="D116" s="26"/>
      <c r="E116" s="25">
        <v>772</v>
      </c>
      <c r="F116" s="25">
        <f t="shared" si="6"/>
        <v>0</v>
      </c>
    </row>
    <row r="117" spans="2:7" ht="25.5" x14ac:dyDescent="0.2">
      <c r="B117" s="23">
        <v>1531</v>
      </c>
      <c r="C117" s="14" t="s">
        <v>198</v>
      </c>
      <c r="D117" s="26"/>
      <c r="E117" s="25">
        <v>772</v>
      </c>
      <c r="F117" s="25">
        <f t="shared" si="6"/>
        <v>0</v>
      </c>
      <c r="G117" s="32"/>
    </row>
    <row r="118" spans="2:7" x14ac:dyDescent="0.2">
      <c r="B118" s="23">
        <v>1532</v>
      </c>
      <c r="C118" s="14" t="s">
        <v>194</v>
      </c>
      <c r="D118" s="26"/>
      <c r="E118" s="25">
        <v>532</v>
      </c>
      <c r="F118" s="25">
        <f t="shared" si="6"/>
        <v>0</v>
      </c>
    </row>
    <row r="119" spans="2:7" x14ac:dyDescent="0.2">
      <c r="B119" s="23">
        <v>1533</v>
      </c>
      <c r="C119" s="14" t="s">
        <v>195</v>
      </c>
      <c r="D119" s="26"/>
      <c r="E119" s="25">
        <v>532</v>
      </c>
      <c r="F119" s="25">
        <f t="shared" si="6"/>
        <v>0</v>
      </c>
    </row>
    <row r="120" spans="2:7" x14ac:dyDescent="0.2">
      <c r="B120" s="23">
        <v>1534</v>
      </c>
      <c r="C120" s="14" t="s">
        <v>196</v>
      </c>
      <c r="D120" s="26"/>
      <c r="E120" s="25">
        <v>532</v>
      </c>
      <c r="F120" s="25">
        <f t="shared" si="6"/>
        <v>0</v>
      </c>
    </row>
    <row r="121" spans="2:7" x14ac:dyDescent="0.2">
      <c r="B121" s="23">
        <v>1547</v>
      </c>
      <c r="C121" s="14" t="s">
        <v>171</v>
      </c>
      <c r="D121" s="26"/>
      <c r="E121" s="25">
        <v>2163</v>
      </c>
      <c r="F121" s="25">
        <f t="shared" si="6"/>
        <v>0</v>
      </c>
    </row>
    <row r="122" spans="2:7" x14ac:dyDescent="0.2">
      <c r="B122" s="23">
        <v>1541</v>
      </c>
      <c r="C122" s="14" t="s">
        <v>190</v>
      </c>
      <c r="D122" s="26"/>
      <c r="E122" s="25">
        <v>556</v>
      </c>
      <c r="F122" s="25">
        <f>E122*D122</f>
        <v>0</v>
      </c>
    </row>
    <row r="123" spans="2:7" x14ac:dyDescent="0.2">
      <c r="B123" s="23">
        <v>1542</v>
      </c>
      <c r="C123" s="14" t="s">
        <v>191</v>
      </c>
      <c r="D123" s="26"/>
      <c r="E123" s="25">
        <v>556</v>
      </c>
      <c r="F123" s="25">
        <f>E123*D123</f>
        <v>0</v>
      </c>
    </row>
    <row r="124" spans="2:7" x14ac:dyDescent="0.2">
      <c r="B124" s="23">
        <v>1548</v>
      </c>
      <c r="C124" s="14" t="s">
        <v>172</v>
      </c>
      <c r="D124" s="26"/>
      <c r="E124" s="25">
        <v>2585</v>
      </c>
      <c r="F124" s="25">
        <f t="shared" si="6"/>
        <v>0</v>
      </c>
    </row>
    <row r="125" spans="2:7" hidden="1" x14ac:dyDescent="0.2">
      <c r="B125" s="23">
        <v>1584</v>
      </c>
      <c r="C125" s="14" t="s">
        <v>173</v>
      </c>
      <c r="D125" s="26"/>
      <c r="E125" s="25">
        <v>374</v>
      </c>
      <c r="F125" s="25">
        <f t="shared" si="6"/>
        <v>0</v>
      </c>
    </row>
    <row r="126" spans="2:7" hidden="1" x14ac:dyDescent="0.2">
      <c r="B126" s="23">
        <v>1541</v>
      </c>
      <c r="C126" s="14" t="s">
        <v>174</v>
      </c>
      <c r="D126" s="26"/>
      <c r="E126" s="25">
        <v>556</v>
      </c>
      <c r="F126" s="25">
        <f>E126*D126</f>
        <v>0</v>
      </c>
    </row>
    <row r="127" spans="2:7" hidden="1" x14ac:dyDescent="0.2">
      <c r="B127" s="23">
        <v>1542</v>
      </c>
      <c r="C127" s="14" t="s">
        <v>175</v>
      </c>
      <c r="D127" s="26"/>
      <c r="E127" s="25">
        <v>556</v>
      </c>
      <c r="F127" s="25">
        <f>E127*D127</f>
        <v>0</v>
      </c>
    </row>
    <row r="128" spans="2:7" hidden="1" x14ac:dyDescent="0.2">
      <c r="B128" s="23">
        <v>1543</v>
      </c>
      <c r="C128" s="14" t="s">
        <v>176</v>
      </c>
      <c r="D128" s="26"/>
      <c r="E128" s="25">
        <v>732</v>
      </c>
      <c r="F128" s="25">
        <f t="shared" ref="F128:F143" si="7">E128*D128</f>
        <v>0</v>
      </c>
    </row>
    <row r="129" spans="2:7" x14ac:dyDescent="0.2">
      <c r="B129" s="23">
        <v>1543</v>
      </c>
      <c r="C129" s="14" t="s">
        <v>192</v>
      </c>
      <c r="D129" s="26"/>
      <c r="E129" s="25">
        <v>732</v>
      </c>
      <c r="F129" s="25">
        <f t="shared" si="7"/>
        <v>0</v>
      </c>
    </row>
    <row r="130" spans="2:7" x14ac:dyDescent="0.2">
      <c r="B130" s="23">
        <v>1582</v>
      </c>
      <c r="C130" s="14" t="s">
        <v>177</v>
      </c>
      <c r="D130" s="26"/>
      <c r="E130" s="25">
        <v>2755</v>
      </c>
      <c r="F130" s="25">
        <f t="shared" si="7"/>
        <v>0</v>
      </c>
    </row>
    <row r="131" spans="2:7" x14ac:dyDescent="0.2">
      <c r="B131" s="23">
        <v>1583</v>
      </c>
      <c r="C131" s="14" t="s">
        <v>178</v>
      </c>
      <c r="D131" s="26"/>
      <c r="E131" s="25">
        <v>3280</v>
      </c>
      <c r="F131" s="25">
        <f t="shared" si="7"/>
        <v>0</v>
      </c>
    </row>
    <row r="132" spans="2:7" x14ac:dyDescent="0.2">
      <c r="B132" s="23">
        <v>1584</v>
      </c>
      <c r="C132" s="14" t="s">
        <v>173</v>
      </c>
      <c r="D132" s="26"/>
      <c r="E132" s="25">
        <v>374</v>
      </c>
      <c r="F132" s="25">
        <f t="shared" si="7"/>
        <v>0</v>
      </c>
    </row>
    <row r="133" spans="2:7" s="32" customFormat="1" x14ac:dyDescent="0.2">
      <c r="B133" s="23">
        <v>1574</v>
      </c>
      <c r="C133" s="14" t="s">
        <v>179</v>
      </c>
      <c r="D133" s="26"/>
      <c r="E133" s="25">
        <v>436</v>
      </c>
      <c r="F133" s="25">
        <f t="shared" si="7"/>
        <v>0</v>
      </c>
    </row>
    <row r="134" spans="2:7" x14ac:dyDescent="0.2">
      <c r="B134" s="23">
        <v>1578</v>
      </c>
      <c r="C134" s="14" t="s">
        <v>180</v>
      </c>
      <c r="D134" s="26"/>
      <c r="E134" s="25">
        <v>516</v>
      </c>
      <c r="F134" s="25">
        <f t="shared" si="7"/>
        <v>0</v>
      </c>
      <c r="G134" s="32"/>
    </row>
    <row r="135" spans="2:7" x14ac:dyDescent="0.2">
      <c r="B135" s="13">
        <v>1546</v>
      </c>
      <c r="C135" s="14" t="s">
        <v>181</v>
      </c>
      <c r="D135" s="26"/>
      <c r="E135" s="25">
        <v>398</v>
      </c>
      <c r="F135" s="25">
        <f t="shared" si="7"/>
        <v>0</v>
      </c>
      <c r="G135" s="32"/>
    </row>
    <row r="136" spans="2:7" x14ac:dyDescent="0.2">
      <c r="B136" s="13">
        <v>1546</v>
      </c>
      <c r="C136" s="14" t="s">
        <v>182</v>
      </c>
      <c r="D136" s="26"/>
      <c r="E136" s="25">
        <v>398</v>
      </c>
      <c r="F136" s="25">
        <f t="shared" si="7"/>
        <v>0</v>
      </c>
      <c r="G136" s="32"/>
    </row>
    <row r="137" spans="2:7" x14ac:dyDescent="0.2">
      <c r="B137" s="13">
        <v>1577</v>
      </c>
      <c r="C137" s="14" t="s">
        <v>183</v>
      </c>
      <c r="D137" s="26"/>
      <c r="E137" s="25">
        <v>571</v>
      </c>
      <c r="F137" s="25">
        <f t="shared" si="7"/>
        <v>0</v>
      </c>
      <c r="G137" s="32"/>
    </row>
    <row r="138" spans="2:7" x14ac:dyDescent="0.2">
      <c r="B138" s="13">
        <v>1579</v>
      </c>
      <c r="C138" s="14" t="s">
        <v>184</v>
      </c>
      <c r="D138" s="26"/>
      <c r="E138" s="25">
        <v>571</v>
      </c>
      <c r="F138" s="25">
        <f t="shared" si="7"/>
        <v>0</v>
      </c>
      <c r="G138" s="32"/>
    </row>
    <row r="139" spans="2:7" x14ac:dyDescent="0.2">
      <c r="B139" s="13">
        <v>1580</v>
      </c>
      <c r="C139" s="14" t="s">
        <v>185</v>
      </c>
      <c r="D139" s="26"/>
      <c r="E139" s="25">
        <v>571</v>
      </c>
      <c r="F139" s="25">
        <f t="shared" si="7"/>
        <v>0</v>
      </c>
    </row>
    <row r="140" spans="2:7" x14ac:dyDescent="0.2">
      <c r="B140" s="33">
        <v>1545</v>
      </c>
      <c r="C140" s="14" t="s">
        <v>186</v>
      </c>
      <c r="D140" s="26"/>
      <c r="E140" s="25">
        <v>596</v>
      </c>
      <c r="F140" s="25">
        <f t="shared" si="7"/>
        <v>0</v>
      </c>
    </row>
    <row r="141" spans="2:7" x14ac:dyDescent="0.2">
      <c r="B141" s="13">
        <v>1590</v>
      </c>
      <c r="C141" s="14" t="s">
        <v>187</v>
      </c>
      <c r="D141" s="26"/>
      <c r="E141" s="25">
        <v>374</v>
      </c>
      <c r="F141" s="25">
        <f t="shared" si="7"/>
        <v>0</v>
      </c>
    </row>
    <row r="142" spans="2:7" x14ac:dyDescent="0.2">
      <c r="B142" s="23">
        <v>1549</v>
      </c>
      <c r="C142" s="14" t="s">
        <v>188</v>
      </c>
      <c r="D142" s="26"/>
      <c r="E142" s="25">
        <v>236</v>
      </c>
      <c r="F142" s="25">
        <f t="shared" si="7"/>
        <v>0</v>
      </c>
    </row>
    <row r="143" spans="2:7" x14ac:dyDescent="0.2">
      <c r="B143" s="23">
        <v>1591</v>
      </c>
      <c r="C143" s="14" t="s">
        <v>43</v>
      </c>
      <c r="D143" s="26"/>
      <c r="E143" s="25">
        <v>152</v>
      </c>
      <c r="F143" s="25">
        <f t="shared" si="7"/>
        <v>0</v>
      </c>
    </row>
    <row r="144" spans="2:7" x14ac:dyDescent="0.2">
      <c r="B144" s="23">
        <v>1593</v>
      </c>
      <c r="C144" s="14" t="s">
        <v>189</v>
      </c>
      <c r="D144" s="26"/>
      <c r="E144" s="25">
        <v>580</v>
      </c>
      <c r="F144" s="25">
        <f>E144*D144</f>
        <v>0</v>
      </c>
    </row>
    <row r="145" spans="2:6" x14ac:dyDescent="0.2">
      <c r="B145" s="17"/>
      <c r="C145" s="18"/>
      <c r="D145" s="91"/>
      <c r="E145" s="20"/>
      <c r="F145" s="20"/>
    </row>
    <row r="146" spans="2:6" x14ac:dyDescent="0.2">
      <c r="B146" s="103" t="s">
        <v>47</v>
      </c>
      <c r="C146" s="103"/>
      <c r="D146" s="103"/>
      <c r="E146" s="103"/>
      <c r="F146" s="103"/>
    </row>
    <row r="147" spans="2:6" x14ac:dyDescent="0.2">
      <c r="B147" s="10" t="s">
        <v>0</v>
      </c>
      <c r="C147" s="11" t="s">
        <v>1</v>
      </c>
      <c r="D147" s="10" t="s">
        <v>2</v>
      </c>
      <c r="E147" s="12" t="s">
        <v>67</v>
      </c>
      <c r="F147" s="10" t="s">
        <v>3</v>
      </c>
    </row>
    <row r="148" spans="2:6" x14ac:dyDescent="0.2">
      <c r="B148" s="23">
        <v>1100</v>
      </c>
      <c r="C148" s="14" t="s">
        <v>93</v>
      </c>
      <c r="D148" s="26"/>
      <c r="E148" s="25">
        <v>237.6</v>
      </c>
      <c r="F148" s="25">
        <f t="shared" ref="F148" si="8">E148*D148</f>
        <v>0</v>
      </c>
    </row>
    <row r="149" spans="2:6" x14ac:dyDescent="0.2">
      <c r="B149" s="13">
        <v>1150</v>
      </c>
      <c r="C149" s="14" t="s">
        <v>45</v>
      </c>
      <c r="D149" s="15"/>
      <c r="E149" s="16">
        <v>380</v>
      </c>
      <c r="F149" s="16">
        <f>E149*D149</f>
        <v>0</v>
      </c>
    </row>
    <row r="150" spans="2:6" x14ac:dyDescent="0.2">
      <c r="B150" s="13">
        <v>1120</v>
      </c>
      <c r="C150" s="14" t="s">
        <v>94</v>
      </c>
      <c r="D150" s="15"/>
      <c r="E150" s="16">
        <v>0</v>
      </c>
      <c r="F150" s="16">
        <f t="shared" ref="F150" si="9">E150*D150</f>
        <v>0</v>
      </c>
    </row>
    <row r="151" spans="2:6" x14ac:dyDescent="0.2">
      <c r="B151" s="112"/>
      <c r="C151" s="113"/>
      <c r="D151" s="114"/>
      <c r="E151" s="115"/>
      <c r="F151" s="115"/>
    </row>
    <row r="152" spans="2:6" x14ac:dyDescent="0.2">
      <c r="B152" s="103" t="s">
        <v>46</v>
      </c>
      <c r="C152" s="103"/>
      <c r="D152" s="103"/>
      <c r="E152" s="103"/>
      <c r="F152" s="103"/>
    </row>
    <row r="153" spans="2:6" x14ac:dyDescent="0.2">
      <c r="B153" s="28" t="s">
        <v>0</v>
      </c>
      <c r="C153" s="29" t="s">
        <v>1</v>
      </c>
      <c r="D153" s="28" t="s">
        <v>2</v>
      </c>
      <c r="E153" s="12" t="s">
        <v>67</v>
      </c>
      <c r="F153" s="28" t="s">
        <v>3</v>
      </c>
    </row>
    <row r="154" spans="2:6" x14ac:dyDescent="0.2">
      <c r="B154" s="30">
        <v>1141</v>
      </c>
      <c r="C154" s="14" t="s">
        <v>73</v>
      </c>
      <c r="D154" s="15"/>
      <c r="E154" s="16">
        <v>680</v>
      </c>
      <c r="F154" s="16">
        <f t="shared" ref="F154" si="10">E154*D154</f>
        <v>0</v>
      </c>
    </row>
    <row r="155" spans="2:6" x14ac:dyDescent="0.2">
      <c r="B155" s="13">
        <v>1142</v>
      </c>
      <c r="C155" s="14" t="s">
        <v>74</v>
      </c>
      <c r="D155" s="15"/>
      <c r="E155" s="16">
        <v>1000</v>
      </c>
      <c r="F155" s="16">
        <f>E155*D155</f>
        <v>0</v>
      </c>
    </row>
    <row r="156" spans="2:6" x14ac:dyDescent="0.2">
      <c r="B156" s="112"/>
      <c r="C156" s="113"/>
      <c r="D156" s="114"/>
      <c r="E156" s="115"/>
      <c r="F156" s="115"/>
    </row>
    <row r="157" spans="2:6" x14ac:dyDescent="0.2">
      <c r="B157" s="17"/>
      <c r="C157" s="18"/>
      <c r="D157" s="91"/>
      <c r="E157" s="20"/>
      <c r="F157" s="20"/>
    </row>
    <row r="158" spans="2:6" x14ac:dyDescent="0.2">
      <c r="B158" s="103" t="s">
        <v>75</v>
      </c>
      <c r="C158" s="103"/>
      <c r="D158" s="103"/>
      <c r="E158" s="103"/>
      <c r="F158" s="103"/>
    </row>
    <row r="159" spans="2:6" x14ac:dyDescent="0.2">
      <c r="B159" s="28" t="s">
        <v>0</v>
      </c>
      <c r="C159" s="29" t="s">
        <v>1</v>
      </c>
      <c r="D159" s="28" t="s">
        <v>2</v>
      </c>
      <c r="E159" s="12" t="s">
        <v>67</v>
      </c>
      <c r="F159" s="28" t="s">
        <v>3</v>
      </c>
    </row>
    <row r="160" spans="2:6" x14ac:dyDescent="0.2">
      <c r="B160" s="30">
        <v>1300</v>
      </c>
      <c r="C160" s="14" t="s">
        <v>104</v>
      </c>
      <c r="D160" s="15"/>
      <c r="E160" s="25">
        <v>388</v>
      </c>
      <c r="F160" s="16">
        <f t="shared" ref="F160:F164" si="11">E160*D160</f>
        <v>0</v>
      </c>
    </row>
    <row r="161" spans="2:12" ht="25.5" x14ac:dyDescent="0.2">
      <c r="B161" s="27">
        <v>1310</v>
      </c>
      <c r="C161" s="14" t="s">
        <v>95</v>
      </c>
      <c r="D161" s="26"/>
      <c r="E161" s="25">
        <v>1290.4000000000001</v>
      </c>
      <c r="F161" s="25">
        <f t="shared" si="11"/>
        <v>0</v>
      </c>
    </row>
    <row r="162" spans="2:12" ht="25.5" x14ac:dyDescent="0.2">
      <c r="B162" s="27">
        <v>1320</v>
      </c>
      <c r="C162" s="14" t="s">
        <v>96</v>
      </c>
      <c r="D162" s="26"/>
      <c r="E162" s="25">
        <v>1760</v>
      </c>
      <c r="F162" s="25">
        <f t="shared" si="11"/>
        <v>0</v>
      </c>
    </row>
    <row r="163" spans="2:12" ht="25.5" x14ac:dyDescent="0.2">
      <c r="B163" s="27">
        <v>1330</v>
      </c>
      <c r="C163" s="14" t="s">
        <v>210</v>
      </c>
      <c r="D163" s="26"/>
      <c r="E163" s="25">
        <v>3420</v>
      </c>
      <c r="F163" s="25">
        <f t="shared" si="11"/>
        <v>0</v>
      </c>
    </row>
    <row r="164" spans="2:12" ht="25.5" x14ac:dyDescent="0.2">
      <c r="B164" s="27">
        <v>1340</v>
      </c>
      <c r="C164" s="14" t="s">
        <v>211</v>
      </c>
      <c r="D164" s="26"/>
      <c r="E164" s="25">
        <v>4320</v>
      </c>
      <c r="F164" s="25">
        <f t="shared" si="11"/>
        <v>0</v>
      </c>
      <c r="L164" s="110"/>
    </row>
    <row r="165" spans="2:12" x14ac:dyDescent="0.2">
      <c r="B165" s="34" t="s">
        <v>199</v>
      </c>
      <c r="C165" s="35"/>
      <c r="D165" s="35"/>
      <c r="E165" s="35"/>
      <c r="F165" s="35"/>
    </row>
    <row r="166" spans="2:12" x14ac:dyDescent="0.2">
      <c r="B166" s="34" t="s">
        <v>200</v>
      </c>
      <c r="C166" s="35"/>
      <c r="D166" s="35"/>
      <c r="E166" s="35"/>
      <c r="F166" s="35"/>
    </row>
    <row r="167" spans="2:12" x14ac:dyDescent="0.2">
      <c r="B167" s="17"/>
      <c r="C167" s="18"/>
      <c r="D167" s="17"/>
      <c r="E167" s="20"/>
      <c r="F167" s="21"/>
    </row>
    <row r="168" spans="2:12" x14ac:dyDescent="0.2">
      <c r="B168" s="103" t="s">
        <v>76</v>
      </c>
      <c r="C168" s="103"/>
      <c r="D168" s="103"/>
      <c r="E168" s="103"/>
      <c r="F168" s="103"/>
    </row>
    <row r="169" spans="2:12" ht="14.25" customHeight="1" x14ac:dyDescent="0.2">
      <c r="B169" s="10" t="s">
        <v>0</v>
      </c>
      <c r="C169" s="11" t="s">
        <v>1</v>
      </c>
      <c r="D169" s="10" t="s">
        <v>105</v>
      </c>
      <c r="E169" s="12" t="s">
        <v>67</v>
      </c>
      <c r="F169" s="10" t="s">
        <v>3</v>
      </c>
    </row>
    <row r="170" spans="2:12" x14ac:dyDescent="0.2">
      <c r="B170" s="23">
        <v>1700</v>
      </c>
      <c r="C170" s="14" t="s">
        <v>33</v>
      </c>
      <c r="D170" s="26"/>
      <c r="E170" s="25">
        <v>148</v>
      </c>
      <c r="F170" s="25">
        <f t="shared" ref="F170:F175" si="12">E170*D170</f>
        <v>0</v>
      </c>
    </row>
    <row r="171" spans="2:12" x14ac:dyDescent="0.2">
      <c r="B171" s="23">
        <v>1700</v>
      </c>
      <c r="C171" s="14" t="s">
        <v>39</v>
      </c>
      <c r="D171" s="26"/>
      <c r="E171" s="25">
        <v>148</v>
      </c>
      <c r="F171" s="25">
        <f t="shared" si="12"/>
        <v>0</v>
      </c>
    </row>
    <row r="172" spans="2:12" x14ac:dyDescent="0.2">
      <c r="B172" s="23">
        <v>1700</v>
      </c>
      <c r="C172" s="14" t="s">
        <v>78</v>
      </c>
      <c r="D172" s="26"/>
      <c r="E172" s="25">
        <v>148</v>
      </c>
      <c r="F172" s="25">
        <f t="shared" si="12"/>
        <v>0</v>
      </c>
    </row>
    <row r="173" spans="2:12" x14ac:dyDescent="0.2">
      <c r="B173" s="23">
        <v>1700</v>
      </c>
      <c r="C173" s="14" t="s">
        <v>34</v>
      </c>
      <c r="D173" s="26"/>
      <c r="E173" s="25">
        <v>148</v>
      </c>
      <c r="F173" s="25">
        <f t="shared" si="12"/>
        <v>0</v>
      </c>
    </row>
    <row r="174" spans="2:12" x14ac:dyDescent="0.2">
      <c r="B174" s="23">
        <v>1700</v>
      </c>
      <c r="C174" s="14" t="s">
        <v>35</v>
      </c>
      <c r="D174" s="26"/>
      <c r="E174" s="25">
        <v>148</v>
      </c>
      <c r="F174" s="25">
        <f t="shared" si="12"/>
        <v>0</v>
      </c>
    </row>
    <row r="175" spans="2:12" x14ac:dyDescent="0.2">
      <c r="B175" s="23">
        <v>1700</v>
      </c>
      <c r="C175" s="14" t="s">
        <v>36</v>
      </c>
      <c r="D175" s="26"/>
      <c r="E175" s="25">
        <v>148</v>
      </c>
      <c r="F175" s="36">
        <f t="shared" si="12"/>
        <v>0</v>
      </c>
    </row>
    <row r="176" spans="2:12" x14ac:dyDescent="0.2">
      <c r="B176" s="37"/>
      <c r="C176" s="38"/>
      <c r="D176" s="19"/>
      <c r="E176" s="39"/>
      <c r="F176" s="40"/>
    </row>
    <row r="177" spans="2:6" x14ac:dyDescent="0.2">
      <c r="B177" s="103" t="s">
        <v>91</v>
      </c>
      <c r="C177" s="103"/>
      <c r="D177" s="103"/>
      <c r="E177" s="103"/>
      <c r="F177" s="103"/>
    </row>
    <row r="178" spans="2:6" x14ac:dyDescent="0.2">
      <c r="B178" s="10" t="s">
        <v>0</v>
      </c>
      <c r="C178" s="11" t="s">
        <v>1</v>
      </c>
      <c r="D178" s="10" t="s">
        <v>2</v>
      </c>
      <c r="E178" s="12" t="s">
        <v>67</v>
      </c>
      <c r="F178" s="10" t="s">
        <v>3</v>
      </c>
    </row>
    <row r="179" spans="2:6" x14ac:dyDescent="0.2">
      <c r="B179" s="41">
        <v>1301</v>
      </c>
      <c r="C179" s="106" t="s">
        <v>64</v>
      </c>
      <c r="D179" s="26"/>
      <c r="E179" s="25">
        <v>1552</v>
      </c>
      <c r="F179" s="25">
        <f t="shared" ref="F179" si="13">E179*D179</f>
        <v>0</v>
      </c>
    </row>
    <row r="180" spans="2:6" x14ac:dyDescent="0.2">
      <c r="B180" s="23">
        <v>1302</v>
      </c>
      <c r="C180" s="14" t="s">
        <v>26</v>
      </c>
      <c r="D180" s="26"/>
      <c r="E180" s="25">
        <v>2328</v>
      </c>
      <c r="F180" s="25">
        <f t="shared" ref="F180:F181" si="14">E180*D180</f>
        <v>0</v>
      </c>
    </row>
    <row r="181" spans="2:6" x14ac:dyDescent="0.2">
      <c r="B181" s="23">
        <v>1303</v>
      </c>
      <c r="C181" s="14" t="s">
        <v>27</v>
      </c>
      <c r="D181" s="26"/>
      <c r="E181" s="25">
        <v>3104</v>
      </c>
      <c r="F181" s="25">
        <f t="shared" si="14"/>
        <v>0</v>
      </c>
    </row>
    <row r="182" spans="2:6" ht="13.5" customHeight="1" x14ac:dyDescent="0.2">
      <c r="B182" s="42"/>
      <c r="C182" s="107"/>
      <c r="D182" s="42"/>
      <c r="E182" s="42"/>
      <c r="F182" s="42"/>
    </row>
    <row r="183" spans="2:6" ht="13.5" hidden="1" thickBot="1" x14ac:dyDescent="0.25">
      <c r="B183" s="171" t="s">
        <v>106</v>
      </c>
      <c r="C183" s="172"/>
      <c r="D183" s="172"/>
      <c r="E183" s="172"/>
      <c r="F183" s="173"/>
    </row>
    <row r="184" spans="2:6" ht="13.5" hidden="1" thickBot="1" x14ac:dyDescent="0.25">
      <c r="B184" s="43" t="s">
        <v>0</v>
      </c>
      <c r="C184" s="44" t="s">
        <v>1</v>
      </c>
      <c r="D184" s="45" t="s">
        <v>2</v>
      </c>
      <c r="E184" s="46" t="s">
        <v>4</v>
      </c>
      <c r="F184" s="47" t="s">
        <v>3</v>
      </c>
    </row>
    <row r="185" spans="2:6" ht="27" hidden="1" customHeight="1" x14ac:dyDescent="0.2">
      <c r="B185" s="48">
        <v>1910</v>
      </c>
      <c r="C185" s="49" t="s">
        <v>107</v>
      </c>
      <c r="D185" s="50"/>
      <c r="E185" s="51">
        <v>150</v>
      </c>
      <c r="F185" s="52">
        <f>E185*D185</f>
        <v>0</v>
      </c>
    </row>
    <row r="186" spans="2:6" ht="27" hidden="1" customHeight="1" x14ac:dyDescent="0.2">
      <c r="B186" s="53">
        <v>1910</v>
      </c>
      <c r="C186" s="54" t="s">
        <v>107</v>
      </c>
      <c r="D186" s="55"/>
      <c r="E186" s="56">
        <v>150</v>
      </c>
      <c r="F186" s="57">
        <f>E186*D186</f>
        <v>0</v>
      </c>
    </row>
    <row r="187" spans="2:6" hidden="1" x14ac:dyDescent="0.2">
      <c r="B187" s="17"/>
      <c r="C187" s="18"/>
      <c r="D187" s="17"/>
      <c r="E187" s="20"/>
      <c r="F187" s="58"/>
    </row>
    <row r="188" spans="2:6" ht="12.75" customHeight="1" x14ac:dyDescent="0.2">
      <c r="B188" s="103" t="s">
        <v>48</v>
      </c>
      <c r="C188" s="103"/>
      <c r="D188" s="103"/>
      <c r="E188" s="103"/>
      <c r="F188" s="103"/>
    </row>
    <row r="189" spans="2:6" ht="14.25" customHeight="1" x14ac:dyDescent="0.2">
      <c r="B189" s="10" t="s">
        <v>0</v>
      </c>
      <c r="C189" s="11" t="s">
        <v>1</v>
      </c>
      <c r="D189" s="10" t="s">
        <v>105</v>
      </c>
      <c r="E189" s="12" t="s">
        <v>67</v>
      </c>
      <c r="F189" s="10" t="s">
        <v>3</v>
      </c>
    </row>
    <row r="190" spans="2:6" x14ac:dyDescent="0.2">
      <c r="B190" s="23">
        <v>1920</v>
      </c>
      <c r="C190" s="14" t="s">
        <v>226</v>
      </c>
      <c r="D190" s="26"/>
      <c r="E190" s="59">
        <v>32</v>
      </c>
      <c r="F190" s="59">
        <f>E190*D190</f>
        <v>0</v>
      </c>
    </row>
    <row r="191" spans="2:6" x14ac:dyDescent="0.2">
      <c r="B191" s="17"/>
      <c r="C191" s="18"/>
      <c r="D191" s="17"/>
      <c r="E191" s="60"/>
      <c r="F191" s="61"/>
    </row>
    <row r="192" spans="2:6" ht="12.75" customHeight="1" x14ac:dyDescent="0.2">
      <c r="B192" s="103" t="s">
        <v>79</v>
      </c>
      <c r="C192" s="103"/>
      <c r="D192" s="103"/>
      <c r="E192" s="103"/>
      <c r="F192" s="103"/>
    </row>
    <row r="193" spans="2:11" ht="14.25" customHeight="1" x14ac:dyDescent="0.2">
      <c r="B193" s="10" t="s">
        <v>0</v>
      </c>
      <c r="C193" s="11" t="s">
        <v>1</v>
      </c>
      <c r="D193" s="10" t="s">
        <v>105</v>
      </c>
      <c r="E193" s="12" t="s">
        <v>67</v>
      </c>
      <c r="F193" s="10" t="s">
        <v>3</v>
      </c>
    </row>
    <row r="194" spans="2:11" x14ac:dyDescent="0.2">
      <c r="B194" s="13">
        <v>1930</v>
      </c>
      <c r="C194" s="14" t="s">
        <v>63</v>
      </c>
      <c r="D194" s="15"/>
      <c r="E194" s="59">
        <v>600</v>
      </c>
      <c r="F194" s="59">
        <f>E194*D194</f>
        <v>0</v>
      </c>
    </row>
    <row r="195" spans="2:11" x14ac:dyDescent="0.2">
      <c r="B195" s="17"/>
      <c r="C195" s="18"/>
      <c r="D195" s="17"/>
      <c r="E195" s="20"/>
      <c r="F195" s="58"/>
    </row>
    <row r="196" spans="2:11" ht="12.75" customHeight="1" x14ac:dyDescent="0.2">
      <c r="B196" s="103" t="s">
        <v>14</v>
      </c>
      <c r="C196" s="103"/>
      <c r="D196" s="103"/>
      <c r="E196" s="103"/>
      <c r="F196" s="103"/>
    </row>
    <row r="197" spans="2:11" x14ac:dyDescent="0.2">
      <c r="B197" s="62" t="s">
        <v>0</v>
      </c>
      <c r="C197" s="11" t="s">
        <v>1</v>
      </c>
      <c r="D197" s="10" t="s">
        <v>2</v>
      </c>
      <c r="E197" s="12" t="s">
        <v>15</v>
      </c>
      <c r="F197" s="10" t="s">
        <v>3</v>
      </c>
    </row>
    <row r="198" spans="2:11" x14ac:dyDescent="0.2">
      <c r="B198" s="33">
        <v>1940</v>
      </c>
      <c r="C198" s="14" t="s">
        <v>14</v>
      </c>
      <c r="D198" s="26"/>
      <c r="E198" s="59">
        <v>225</v>
      </c>
      <c r="F198" s="59">
        <f>E198*D198</f>
        <v>0</v>
      </c>
    </row>
    <row r="199" spans="2:11" x14ac:dyDescent="0.2">
      <c r="B199" s="17"/>
      <c r="C199" s="18"/>
      <c r="D199" s="17"/>
      <c r="E199" s="20"/>
      <c r="F199" s="58"/>
    </row>
    <row r="200" spans="2:11" x14ac:dyDescent="0.2">
      <c r="B200" s="103" t="s">
        <v>201</v>
      </c>
      <c r="C200" s="103"/>
      <c r="D200" s="103"/>
      <c r="E200" s="103"/>
      <c r="F200" s="103"/>
    </row>
    <row r="201" spans="2:11" x14ac:dyDescent="0.2">
      <c r="B201" s="63" t="s">
        <v>0</v>
      </c>
      <c r="C201" s="64" t="s">
        <v>1</v>
      </c>
      <c r="D201" s="63" t="s">
        <v>2</v>
      </c>
      <c r="E201" s="12" t="s">
        <v>67</v>
      </c>
      <c r="F201" s="65" t="s">
        <v>3</v>
      </c>
    </row>
    <row r="202" spans="2:11" ht="25.5" x14ac:dyDescent="0.2">
      <c r="B202" s="33">
        <v>1950</v>
      </c>
      <c r="C202" s="111" t="s">
        <v>202</v>
      </c>
      <c r="D202" s="66"/>
      <c r="E202" s="25">
        <v>1913</v>
      </c>
      <c r="F202" s="25">
        <f>E202*D202</f>
        <v>0</v>
      </c>
    </row>
    <row r="203" spans="2:11" x14ac:dyDescent="0.2">
      <c r="B203" s="33">
        <v>1953</v>
      </c>
      <c r="C203" s="109" t="s">
        <v>60</v>
      </c>
      <c r="D203" s="66"/>
      <c r="E203" s="25">
        <v>3132</v>
      </c>
      <c r="F203" s="25">
        <f>E203*D203</f>
        <v>0</v>
      </c>
    </row>
    <row r="204" spans="2:11" x14ac:dyDescent="0.2">
      <c r="B204" s="33">
        <v>1955</v>
      </c>
      <c r="C204" s="108" t="s">
        <v>24</v>
      </c>
      <c r="D204" s="66"/>
      <c r="E204" s="25">
        <v>4140</v>
      </c>
      <c r="F204" s="25">
        <f>E204*D204</f>
        <v>0</v>
      </c>
    </row>
    <row r="205" spans="2:11" ht="14.25" x14ac:dyDescent="0.2">
      <c r="B205" s="33"/>
      <c r="C205" s="108" t="s">
        <v>59</v>
      </c>
      <c r="D205" s="66"/>
      <c r="E205" s="67"/>
      <c r="F205" s="68"/>
      <c r="K205" s="69"/>
    </row>
    <row r="206" spans="2:11" ht="14.25" x14ac:dyDescent="0.2">
      <c r="B206" s="70"/>
      <c r="C206" s="32"/>
      <c r="D206" s="71"/>
      <c r="E206" s="72"/>
      <c r="F206" s="72"/>
    </row>
    <row r="207" spans="2:11" x14ac:dyDescent="0.2">
      <c r="B207" s="103" t="s">
        <v>80</v>
      </c>
      <c r="C207" s="103"/>
      <c r="D207" s="103"/>
      <c r="E207" s="103"/>
      <c r="F207" s="103"/>
    </row>
    <row r="208" spans="2:11" x14ac:dyDescent="0.2">
      <c r="B208" s="63" t="s">
        <v>0</v>
      </c>
      <c r="C208" s="64" t="s">
        <v>1</v>
      </c>
      <c r="D208" s="63" t="s">
        <v>2</v>
      </c>
      <c r="E208" s="12" t="s">
        <v>67</v>
      </c>
      <c r="F208" s="65" t="s">
        <v>3</v>
      </c>
    </row>
    <row r="209" spans="2:13" x14ac:dyDescent="0.2">
      <c r="B209" s="33">
        <v>2000</v>
      </c>
      <c r="C209" s="108" t="s">
        <v>77</v>
      </c>
      <c r="D209" s="66"/>
      <c r="E209" s="25">
        <v>608</v>
      </c>
      <c r="F209" s="25">
        <f>E209*D209</f>
        <v>0</v>
      </c>
    </row>
    <row r="210" spans="2:13" x14ac:dyDescent="0.2">
      <c r="B210" s="70"/>
      <c r="C210" s="32"/>
      <c r="D210" s="73"/>
      <c r="E210" s="74"/>
      <c r="F210" s="61"/>
    </row>
    <row r="211" spans="2:13" x14ac:dyDescent="0.2">
      <c r="B211" s="103" t="s">
        <v>32</v>
      </c>
      <c r="C211" s="103"/>
      <c r="D211" s="103"/>
      <c r="E211" s="103"/>
      <c r="F211" s="103"/>
    </row>
    <row r="212" spans="2:13" x14ac:dyDescent="0.2">
      <c r="B212" s="63" t="s">
        <v>0</v>
      </c>
      <c r="C212" s="64" t="s">
        <v>1</v>
      </c>
      <c r="D212" s="63" t="s">
        <v>2</v>
      </c>
      <c r="E212" s="12" t="s">
        <v>67</v>
      </c>
      <c r="F212" s="65" t="s">
        <v>3</v>
      </c>
    </row>
    <row r="213" spans="2:13" x14ac:dyDescent="0.2">
      <c r="B213" s="66"/>
      <c r="C213" s="75"/>
      <c r="D213" s="66"/>
      <c r="E213" s="76"/>
      <c r="F213" s="25">
        <f>E213*D213</f>
        <v>0</v>
      </c>
    </row>
    <row r="214" spans="2:13" x14ac:dyDescent="0.2">
      <c r="B214" s="66"/>
      <c r="C214" s="75"/>
      <c r="D214" s="66"/>
      <c r="E214" s="77"/>
      <c r="F214" s="25">
        <f>E214*D214</f>
        <v>0</v>
      </c>
    </row>
    <row r="215" spans="2:13" x14ac:dyDescent="0.2">
      <c r="B215" s="154" t="s">
        <v>6</v>
      </c>
      <c r="C215" s="155"/>
      <c r="D215" s="155"/>
      <c r="E215" s="156"/>
      <c r="F215" s="116">
        <f>SUM(F26:F214)</f>
        <v>0</v>
      </c>
      <c r="M215" s="1" t="s">
        <v>68</v>
      </c>
    </row>
    <row r="216" spans="2:13" ht="19.5" customHeight="1" x14ac:dyDescent="0.2">
      <c r="B216" s="17"/>
      <c r="C216" s="18"/>
      <c r="D216" s="17"/>
      <c r="E216" s="72"/>
      <c r="F216" s="78" t="s">
        <v>28</v>
      </c>
    </row>
    <row r="217" spans="2:13" x14ac:dyDescent="0.2">
      <c r="B217" s="154" t="s">
        <v>6</v>
      </c>
      <c r="C217" s="155"/>
      <c r="D217" s="155"/>
      <c r="E217" s="156"/>
      <c r="F217" s="79">
        <f>SUM(F215*1.25)</f>
        <v>0</v>
      </c>
    </row>
    <row r="218" spans="2:13" x14ac:dyDescent="0.2">
      <c r="B218" s="81"/>
      <c r="C218" s="81"/>
      <c r="D218" s="17"/>
      <c r="E218" s="70"/>
      <c r="F218" s="82"/>
    </row>
    <row r="219" spans="2:13" x14ac:dyDescent="0.2">
      <c r="B219" s="34" t="s">
        <v>49</v>
      </c>
      <c r="C219" s="35"/>
      <c r="D219" s="35"/>
      <c r="E219" s="35"/>
      <c r="F219" s="35"/>
    </row>
    <row r="220" spans="2:13" x14ac:dyDescent="0.2">
      <c r="B220" s="83" t="s">
        <v>50</v>
      </c>
    </row>
    <row r="221" spans="2:13" x14ac:dyDescent="0.2">
      <c r="B221" s="83" t="s">
        <v>51</v>
      </c>
    </row>
    <row r="222" spans="2:13" x14ac:dyDescent="0.2">
      <c r="B222" s="83" t="s">
        <v>54</v>
      </c>
    </row>
    <row r="223" spans="2:13" x14ac:dyDescent="0.2">
      <c r="B223" s="83" t="s">
        <v>55</v>
      </c>
    </row>
    <row r="224" spans="2:13" x14ac:dyDescent="0.2">
      <c r="B224" s="84"/>
      <c r="D224" s="85"/>
    </row>
    <row r="225" spans="2:9" x14ac:dyDescent="0.2">
      <c r="B225" s="138" t="s">
        <v>20</v>
      </c>
      <c r="C225" s="139"/>
      <c r="D225" s="104"/>
      <c r="E225" s="104"/>
      <c r="F225" s="104"/>
    </row>
    <row r="226" spans="2:9" ht="12.75" customHeight="1" x14ac:dyDescent="0.2">
      <c r="B226" s="136" t="s">
        <v>21</v>
      </c>
      <c r="C226" s="137"/>
      <c r="D226" s="86" t="s">
        <v>2</v>
      </c>
      <c r="E226" s="87" t="s">
        <v>16</v>
      </c>
      <c r="F226" s="88" t="s">
        <v>29</v>
      </c>
    </row>
    <row r="227" spans="2:9" ht="12.75" customHeight="1" x14ac:dyDescent="0.2">
      <c r="B227" s="134" t="s">
        <v>193</v>
      </c>
      <c r="C227" s="135"/>
      <c r="D227" s="26"/>
      <c r="E227" s="33" t="s">
        <v>228</v>
      </c>
      <c r="F227" s="25">
        <f>D227*105</f>
        <v>0</v>
      </c>
      <c r="I227" s="1" t="s">
        <v>22</v>
      </c>
    </row>
    <row r="228" spans="2:9" ht="12.75" customHeight="1" x14ac:dyDescent="0.2">
      <c r="B228" s="134" t="s">
        <v>193</v>
      </c>
      <c r="C228" s="135"/>
      <c r="D228" s="26"/>
      <c r="E228" s="33" t="s">
        <v>229</v>
      </c>
      <c r="F228" s="25">
        <f>D228*105</f>
        <v>0</v>
      </c>
      <c r="I228" s="1" t="s">
        <v>23</v>
      </c>
    </row>
    <row r="229" spans="2:9" x14ac:dyDescent="0.2">
      <c r="B229" s="89"/>
      <c r="C229" s="89"/>
    </row>
    <row r="230" spans="2:9" x14ac:dyDescent="0.2">
      <c r="B230" s="138" t="s">
        <v>230</v>
      </c>
      <c r="C230" s="139"/>
      <c r="D230" s="104"/>
      <c r="E230" s="104"/>
      <c r="F230" s="104"/>
    </row>
    <row r="231" spans="2:9" ht="12.75" customHeight="1" x14ac:dyDescent="0.2">
      <c r="B231" s="142" t="s">
        <v>65</v>
      </c>
      <c r="C231" s="143"/>
      <c r="D231" s="86" t="s">
        <v>2</v>
      </c>
      <c r="E231" s="87" t="s">
        <v>16</v>
      </c>
      <c r="F231" s="88" t="s">
        <v>29</v>
      </c>
    </row>
    <row r="232" spans="2:9" ht="12.75" customHeight="1" x14ac:dyDescent="0.2">
      <c r="B232" s="140" t="s">
        <v>231</v>
      </c>
      <c r="C232" s="141"/>
      <c r="D232" s="24"/>
      <c r="E232" s="118" t="s">
        <v>228</v>
      </c>
      <c r="F232" s="119">
        <f t="shared" ref="F232:F233" si="15">D232*110</f>
        <v>0</v>
      </c>
      <c r="I232" s="1" t="s">
        <v>22</v>
      </c>
    </row>
    <row r="233" spans="2:9" ht="12.75" customHeight="1" x14ac:dyDescent="0.2">
      <c r="B233" s="140" t="s">
        <v>231</v>
      </c>
      <c r="C233" s="141"/>
      <c r="D233" s="24"/>
      <c r="E233" s="118" t="s">
        <v>229</v>
      </c>
      <c r="F233" s="119">
        <f t="shared" si="15"/>
        <v>0</v>
      </c>
    </row>
    <row r="234" spans="2:9" x14ac:dyDescent="0.2">
      <c r="B234" s="90"/>
      <c r="C234" s="90"/>
      <c r="D234" s="91"/>
      <c r="E234" s="73"/>
      <c r="F234" s="20"/>
    </row>
    <row r="235" spans="2:9" x14ac:dyDescent="0.2">
      <c r="B235" s="146" t="s">
        <v>98</v>
      </c>
      <c r="C235" s="147"/>
      <c r="D235" s="120"/>
      <c r="E235" s="120"/>
      <c r="F235" s="121"/>
    </row>
    <row r="236" spans="2:9" ht="12.75" customHeight="1" x14ac:dyDescent="0.2">
      <c r="B236" s="218" t="s">
        <v>81</v>
      </c>
      <c r="C236" s="219"/>
      <c r="D236" s="122" t="s">
        <v>2</v>
      </c>
      <c r="E236" s="123" t="s">
        <v>4</v>
      </c>
      <c r="F236" s="124" t="s">
        <v>29</v>
      </c>
    </row>
    <row r="237" spans="2:9" ht="12.75" customHeight="1" x14ac:dyDescent="0.2">
      <c r="B237" s="140" t="s">
        <v>213</v>
      </c>
      <c r="C237" s="141"/>
      <c r="D237" s="24"/>
      <c r="E237" s="119">
        <v>1350</v>
      </c>
      <c r="F237" s="119">
        <f>E237*D237</f>
        <v>0</v>
      </c>
    </row>
    <row r="238" spans="2:9" ht="12.75" customHeight="1" x14ac:dyDescent="0.2">
      <c r="B238" s="140" t="s">
        <v>214</v>
      </c>
      <c r="C238" s="141"/>
      <c r="D238" s="24"/>
      <c r="E238" s="119">
        <v>1200</v>
      </c>
      <c r="F238" s="119">
        <f t="shared" ref="F238:F242" si="16">E238*D238</f>
        <v>0</v>
      </c>
    </row>
    <row r="239" spans="2:9" ht="12.75" customHeight="1" x14ac:dyDescent="0.2">
      <c r="B239" s="140" t="s">
        <v>215</v>
      </c>
      <c r="C239" s="141"/>
      <c r="D239" s="24"/>
      <c r="E239" s="119">
        <v>1350</v>
      </c>
      <c r="F239" s="119">
        <f t="shared" si="16"/>
        <v>0</v>
      </c>
    </row>
    <row r="240" spans="2:9" ht="12.75" customHeight="1" x14ac:dyDescent="0.2">
      <c r="B240" s="140" t="s">
        <v>216</v>
      </c>
      <c r="C240" s="141"/>
      <c r="D240" s="24"/>
      <c r="E240" s="119">
        <v>1750</v>
      </c>
      <c r="F240" s="119">
        <f t="shared" si="16"/>
        <v>0</v>
      </c>
    </row>
    <row r="241" spans="2:6" ht="12.75" customHeight="1" x14ac:dyDescent="0.2">
      <c r="B241" s="140" t="s">
        <v>217</v>
      </c>
      <c r="C241" s="141"/>
      <c r="D241" s="24"/>
      <c r="E241" s="119">
        <v>1600</v>
      </c>
      <c r="F241" s="119">
        <f>E241*D241</f>
        <v>0</v>
      </c>
    </row>
    <row r="242" spans="2:6" ht="12.75" customHeight="1" x14ac:dyDescent="0.2">
      <c r="B242" s="140" t="s">
        <v>218</v>
      </c>
      <c r="C242" s="141"/>
      <c r="D242" s="24"/>
      <c r="E242" s="119">
        <v>200</v>
      </c>
      <c r="F242" s="119">
        <f t="shared" si="16"/>
        <v>0</v>
      </c>
    </row>
    <row r="243" spans="2:6" ht="12.75" customHeight="1" x14ac:dyDescent="0.2">
      <c r="B243" s="144" t="s">
        <v>82</v>
      </c>
      <c r="C243" s="145"/>
      <c r="D243" s="24"/>
      <c r="E243" s="119"/>
      <c r="F243" s="119"/>
    </row>
    <row r="244" spans="2:6" x14ac:dyDescent="0.2">
      <c r="B244" s="125"/>
      <c r="C244" s="125"/>
      <c r="D244" s="126"/>
      <c r="E244" s="127"/>
      <c r="F244" s="39"/>
    </row>
    <row r="245" spans="2:6" x14ac:dyDescent="0.2">
      <c r="B245" s="150" t="s">
        <v>97</v>
      </c>
      <c r="C245" s="147"/>
      <c r="D245" s="120"/>
      <c r="E245" s="120"/>
      <c r="F245" s="120"/>
    </row>
    <row r="246" spans="2:6" ht="12.75" customHeight="1" x14ac:dyDescent="0.2">
      <c r="B246" s="151" t="s">
        <v>99</v>
      </c>
      <c r="C246" s="145"/>
      <c r="D246" s="122" t="s">
        <v>2</v>
      </c>
      <c r="E246" s="63" t="s">
        <v>4</v>
      </c>
      <c r="F246" s="122" t="s">
        <v>29</v>
      </c>
    </row>
    <row r="247" spans="2:6" ht="12.75" customHeight="1" x14ac:dyDescent="0.2">
      <c r="B247" s="140" t="s">
        <v>31</v>
      </c>
      <c r="C247" s="141"/>
      <c r="D247" s="24"/>
      <c r="E247" s="119">
        <v>395</v>
      </c>
      <c r="F247" s="119">
        <f t="shared" ref="F247:F255" si="17">D247*E247</f>
        <v>0</v>
      </c>
    </row>
    <row r="248" spans="2:6" ht="12.75" customHeight="1" x14ac:dyDescent="0.2">
      <c r="B248" s="140" t="s">
        <v>203</v>
      </c>
      <c r="C248" s="141"/>
      <c r="D248" s="24"/>
      <c r="E248" s="119">
        <v>95</v>
      </c>
      <c r="F248" s="119">
        <f t="shared" si="17"/>
        <v>0</v>
      </c>
    </row>
    <row r="249" spans="2:6" ht="12.75" customHeight="1" x14ac:dyDescent="0.2">
      <c r="B249" s="140" t="s">
        <v>30</v>
      </c>
      <c r="C249" s="141"/>
      <c r="D249" s="24"/>
      <c r="E249" s="128">
        <v>350</v>
      </c>
      <c r="F249" s="128">
        <f t="shared" si="17"/>
        <v>0</v>
      </c>
    </row>
    <row r="250" spans="2:6" ht="12.75" customHeight="1" x14ac:dyDescent="0.2">
      <c r="B250" s="148" t="s">
        <v>204</v>
      </c>
      <c r="C250" s="149"/>
      <c r="D250" s="129"/>
      <c r="E250" s="128">
        <v>595</v>
      </c>
      <c r="F250" s="128">
        <f t="shared" si="17"/>
        <v>0</v>
      </c>
    </row>
    <row r="251" spans="2:6" ht="12.75" customHeight="1" x14ac:dyDescent="0.2">
      <c r="B251" s="148" t="s">
        <v>205</v>
      </c>
      <c r="C251" s="149"/>
      <c r="D251" s="129"/>
      <c r="E251" s="128">
        <v>595</v>
      </c>
      <c r="F251" s="128">
        <f t="shared" si="17"/>
        <v>0</v>
      </c>
    </row>
    <row r="252" spans="2:6" ht="12.75" customHeight="1" x14ac:dyDescent="0.2">
      <c r="B252" s="140" t="s">
        <v>206</v>
      </c>
      <c r="C252" s="141"/>
      <c r="D252" s="24"/>
      <c r="E252" s="128">
        <v>400</v>
      </c>
      <c r="F252" s="128">
        <f t="shared" si="17"/>
        <v>0</v>
      </c>
    </row>
    <row r="253" spans="2:6" ht="12.75" customHeight="1" x14ac:dyDescent="0.2">
      <c r="B253" s="140" t="s">
        <v>207</v>
      </c>
      <c r="C253" s="141"/>
      <c r="D253" s="24"/>
      <c r="E253" s="119">
        <v>480</v>
      </c>
      <c r="F253" s="119">
        <f t="shared" si="17"/>
        <v>0</v>
      </c>
    </row>
    <row r="254" spans="2:6" ht="12.75" customHeight="1" x14ac:dyDescent="0.2">
      <c r="B254" s="152" t="s">
        <v>208</v>
      </c>
      <c r="C254" s="153"/>
      <c r="D254" s="130"/>
      <c r="E254" s="119">
        <v>1245</v>
      </c>
      <c r="F254" s="119">
        <f t="shared" si="17"/>
        <v>0</v>
      </c>
    </row>
    <row r="255" spans="2:6" ht="12.75" customHeight="1" x14ac:dyDescent="0.2">
      <c r="B255" s="215" t="s">
        <v>209</v>
      </c>
      <c r="C255" s="141"/>
      <c r="D255" s="24"/>
      <c r="E255" s="119">
        <v>1200</v>
      </c>
      <c r="F255" s="119">
        <f t="shared" si="17"/>
        <v>0</v>
      </c>
    </row>
    <row r="256" spans="2:6" ht="12.75" customHeight="1" x14ac:dyDescent="0.2">
      <c r="B256" s="144" t="s">
        <v>83</v>
      </c>
      <c r="C256" s="145"/>
      <c r="D256" s="24"/>
      <c r="E256" s="119"/>
      <c r="F256" s="119"/>
    </row>
    <row r="257" spans="2:6" x14ac:dyDescent="0.2">
      <c r="B257" s="131"/>
      <c r="C257" s="131"/>
      <c r="D257" s="126"/>
      <c r="E257" s="39"/>
      <c r="F257" s="39"/>
    </row>
    <row r="258" spans="2:6" x14ac:dyDescent="0.2">
      <c r="B258" s="146" t="s">
        <v>84</v>
      </c>
      <c r="C258" s="147"/>
      <c r="D258" s="120"/>
      <c r="E258" s="120"/>
      <c r="F258" s="121"/>
    </row>
    <row r="259" spans="2:6" ht="12.75" customHeight="1" x14ac:dyDescent="0.2">
      <c r="B259" s="144" t="s">
        <v>85</v>
      </c>
      <c r="C259" s="145"/>
      <c r="D259" s="122" t="s">
        <v>86</v>
      </c>
      <c r="E259" s="123" t="s">
        <v>4</v>
      </c>
      <c r="F259" s="132" t="s">
        <v>29</v>
      </c>
    </row>
    <row r="260" spans="2:6" x14ac:dyDescent="0.2">
      <c r="B260" s="152" t="s">
        <v>87</v>
      </c>
      <c r="C260" s="153"/>
      <c r="D260" s="130"/>
      <c r="E260" s="119">
        <v>7000</v>
      </c>
      <c r="F260" s="133">
        <f t="shared" ref="F260:F263" si="18">D260*E260</f>
        <v>0</v>
      </c>
    </row>
    <row r="261" spans="2:6" ht="12.75" customHeight="1" x14ac:dyDescent="0.2">
      <c r="B261" s="215" t="s">
        <v>100</v>
      </c>
      <c r="C261" s="141"/>
      <c r="D261" s="130"/>
      <c r="E261" s="119">
        <v>2000</v>
      </c>
      <c r="F261" s="133">
        <f t="shared" si="18"/>
        <v>0</v>
      </c>
    </row>
    <row r="262" spans="2:6" ht="12.75" customHeight="1" x14ac:dyDescent="0.2">
      <c r="B262" s="215" t="s">
        <v>88</v>
      </c>
      <c r="C262" s="141"/>
      <c r="D262" s="24"/>
      <c r="E262" s="119">
        <v>19500</v>
      </c>
      <c r="F262" s="133">
        <f t="shared" si="18"/>
        <v>0</v>
      </c>
    </row>
    <row r="263" spans="2:6" ht="12.75" customHeight="1" x14ac:dyDescent="0.2">
      <c r="B263" s="215" t="s">
        <v>101</v>
      </c>
      <c r="C263" s="141"/>
      <c r="D263" s="24"/>
      <c r="E263" s="119">
        <v>19000</v>
      </c>
      <c r="F263" s="133">
        <f t="shared" si="18"/>
        <v>0</v>
      </c>
    </row>
    <row r="264" spans="2:6" ht="12.75" customHeight="1" x14ac:dyDescent="0.2">
      <c r="B264" s="125"/>
      <c r="C264" s="125"/>
      <c r="D264" s="126"/>
      <c r="E264" s="127"/>
      <c r="F264" s="39"/>
    </row>
    <row r="265" spans="2:6" ht="12.75" customHeight="1" x14ac:dyDescent="0.2">
      <c r="B265" s="144" t="s">
        <v>102</v>
      </c>
      <c r="C265" s="145"/>
      <c r="D265" s="24"/>
      <c r="E265" s="119">
        <v>1000</v>
      </c>
      <c r="F265" s="133">
        <f t="shared" ref="F265" si="19">D265*E265</f>
        <v>0</v>
      </c>
    </row>
    <row r="266" spans="2:6" ht="12.75" customHeight="1" x14ac:dyDescent="0.2">
      <c r="B266" s="215"/>
      <c r="C266" s="141"/>
      <c r="D266" s="24"/>
      <c r="E266" s="119"/>
      <c r="F266" s="133"/>
    </row>
    <row r="267" spans="2:6" ht="12.75" customHeight="1" x14ac:dyDescent="0.2">
      <c r="B267" s="144" t="s">
        <v>89</v>
      </c>
      <c r="C267" s="145"/>
      <c r="D267" s="24"/>
      <c r="E267" s="119"/>
      <c r="F267" s="133"/>
    </row>
    <row r="268" spans="2:6" ht="12.75" customHeight="1" x14ac:dyDescent="0.2">
      <c r="B268" s="80"/>
      <c r="C268" s="80"/>
      <c r="D268" s="91"/>
      <c r="E268" s="20"/>
      <c r="F268" s="20"/>
    </row>
    <row r="269" spans="2:6" ht="12.75" hidden="1" customHeight="1" x14ac:dyDescent="0.2">
      <c r="B269" s="216" t="s">
        <v>90</v>
      </c>
      <c r="C269" s="217"/>
      <c r="D269" s="92"/>
      <c r="E269" s="92"/>
      <c r="F269" s="93"/>
    </row>
    <row r="270" spans="2:6" hidden="1" x14ac:dyDescent="0.2">
      <c r="B270" s="211" t="s">
        <v>56</v>
      </c>
      <c r="C270" s="212"/>
      <c r="D270" s="94" t="s">
        <v>18</v>
      </c>
      <c r="E270" s="95" t="s">
        <v>2</v>
      </c>
      <c r="F270" s="94" t="s">
        <v>29</v>
      </c>
    </row>
    <row r="271" spans="2:6" ht="12.75" hidden="1" customHeight="1" x14ac:dyDescent="0.2">
      <c r="B271" s="213" t="s">
        <v>19</v>
      </c>
      <c r="C271" s="214"/>
      <c r="D271" s="96"/>
      <c r="E271" s="97"/>
      <c r="F271" s="98">
        <f>E271*125</f>
        <v>0</v>
      </c>
    </row>
    <row r="272" spans="2:6" hidden="1" x14ac:dyDescent="0.2"/>
    <row r="273" spans="2:6" x14ac:dyDescent="0.2">
      <c r="C273" s="17"/>
      <c r="D273" s="17"/>
      <c r="E273" s="17"/>
      <c r="F273" s="86" t="s">
        <v>28</v>
      </c>
    </row>
    <row r="274" spans="2:6" x14ac:dyDescent="0.2">
      <c r="B274" s="154" t="s">
        <v>13</v>
      </c>
      <c r="C274" s="155"/>
      <c r="D274" s="155"/>
      <c r="E274" s="156"/>
      <c r="F274" s="79">
        <f>SUM(F227:F271)</f>
        <v>0</v>
      </c>
    </row>
    <row r="275" spans="2:6" x14ac:dyDescent="0.2">
      <c r="B275" s="208" t="s">
        <v>61</v>
      </c>
      <c r="C275" s="209"/>
      <c r="D275" s="209"/>
      <c r="E275" s="209"/>
      <c r="F275" s="210"/>
    </row>
    <row r="276" spans="2:6" x14ac:dyDescent="0.2">
      <c r="B276" s="202" t="s">
        <v>62</v>
      </c>
      <c r="C276" s="203"/>
      <c r="D276" s="203"/>
      <c r="E276" s="203"/>
      <c r="F276" s="204"/>
    </row>
    <row r="277" spans="2:6" x14ac:dyDescent="0.2">
      <c r="B277" s="205"/>
      <c r="C277" s="206"/>
      <c r="D277" s="206"/>
      <c r="E277" s="206"/>
      <c r="F277" s="207"/>
    </row>
    <row r="292" spans="11:11" ht="30.75" customHeight="1" x14ac:dyDescent="0.2"/>
    <row r="298" spans="11:11" x14ac:dyDescent="0.2">
      <c r="K298" s="99"/>
    </row>
    <row r="299" spans="11:11" x14ac:dyDescent="0.2">
      <c r="K299" s="100"/>
    </row>
    <row r="300" spans="11:11" x14ac:dyDescent="0.2">
      <c r="K300" s="101"/>
    </row>
    <row r="301" spans="11:11" x14ac:dyDescent="0.2">
      <c r="K301" s="101"/>
    </row>
    <row r="302" spans="11:11" x14ac:dyDescent="0.2">
      <c r="K302" s="101"/>
    </row>
    <row r="303" spans="11:11" x14ac:dyDescent="0.2">
      <c r="K303" s="101"/>
    </row>
    <row r="304" spans="11:11" x14ac:dyDescent="0.2">
      <c r="K304" s="101"/>
    </row>
    <row r="305" spans="11:11" x14ac:dyDescent="0.2">
      <c r="K305" s="101"/>
    </row>
    <row r="306" spans="11:11" x14ac:dyDescent="0.2">
      <c r="K306" s="101"/>
    </row>
    <row r="307" spans="11:11" x14ac:dyDescent="0.2">
      <c r="K307" s="102"/>
    </row>
    <row r="321" ht="21.75" customHeight="1" x14ac:dyDescent="0.2"/>
    <row r="322" ht="12.75" customHeight="1" x14ac:dyDescent="0.2"/>
  </sheetData>
  <customSheetViews>
    <customSheetView guid="{31F4C8C3-EA00-41D9-95D3-54FDA0E5CF89}" showRuler="0">
      <selection activeCell="D19" sqref="D19:E24"/>
      <pageMargins left="0.75" right="0.75" top="1" bottom="1" header="0" footer="0"/>
      <pageSetup paperSize="9" orientation="portrait" r:id="rId1"/>
      <headerFooter alignWithMargins="0"/>
    </customSheetView>
  </customSheetViews>
  <mergeCells count="64">
    <mergeCell ref="B233:C233"/>
    <mergeCell ref="B238:C238"/>
    <mergeCell ref="B239:C239"/>
    <mergeCell ref="B240:C240"/>
    <mergeCell ref="B235:C235"/>
    <mergeCell ref="B236:C236"/>
    <mergeCell ref="B237:C237"/>
    <mergeCell ref="B276:F277"/>
    <mergeCell ref="B275:F275"/>
    <mergeCell ref="B274:E274"/>
    <mergeCell ref="B247:C247"/>
    <mergeCell ref="B270:C270"/>
    <mergeCell ref="B271:C271"/>
    <mergeCell ref="B248:C248"/>
    <mergeCell ref="B267:C267"/>
    <mergeCell ref="B261:C261"/>
    <mergeCell ref="B265:C265"/>
    <mergeCell ref="B266:C266"/>
    <mergeCell ref="B269:C269"/>
    <mergeCell ref="B255:C255"/>
    <mergeCell ref="B262:C262"/>
    <mergeCell ref="B263:C263"/>
    <mergeCell ref="B260:C260"/>
    <mergeCell ref="B3:C3"/>
    <mergeCell ref="B5:D6"/>
    <mergeCell ref="B7:D8"/>
    <mergeCell ref="B9:D10"/>
    <mergeCell ref="B11:D12"/>
    <mergeCell ref="B217:E217"/>
    <mergeCell ref="B13:D14"/>
    <mergeCell ref="E5:F6"/>
    <mergeCell ref="E9:F10"/>
    <mergeCell ref="E11:F12"/>
    <mergeCell ref="E13:F14"/>
    <mergeCell ref="E7:F8"/>
    <mergeCell ref="B183:F183"/>
    <mergeCell ref="B215:E215"/>
    <mergeCell ref="B16:F16"/>
    <mergeCell ref="B17:F17"/>
    <mergeCell ref="B18:F18"/>
    <mergeCell ref="B21:F21"/>
    <mergeCell ref="B19:F19"/>
    <mergeCell ref="B20:F20"/>
    <mergeCell ref="B241:C241"/>
    <mergeCell ref="B242:C242"/>
    <mergeCell ref="B243:C243"/>
    <mergeCell ref="B258:C258"/>
    <mergeCell ref="B259:C259"/>
    <mergeCell ref="B249:C249"/>
    <mergeCell ref="B250:C250"/>
    <mergeCell ref="B251:C251"/>
    <mergeCell ref="B252:C252"/>
    <mergeCell ref="B245:C245"/>
    <mergeCell ref="B246:C246"/>
    <mergeCell ref="B256:C256"/>
    <mergeCell ref="B253:C253"/>
    <mergeCell ref="B254:C254"/>
    <mergeCell ref="B228:C228"/>
    <mergeCell ref="B227:C227"/>
    <mergeCell ref="B226:C226"/>
    <mergeCell ref="B225:C225"/>
    <mergeCell ref="B232:C232"/>
    <mergeCell ref="B231:C231"/>
    <mergeCell ref="B230:C230"/>
  </mergeCells>
  <phoneticPr fontId="0" type="noConversion"/>
  <hyperlinks>
    <hyperlink ref="B20" r:id="rId2" display="https://dgi-byen.filecamp.com/s/zrzHwzllBcUucVjL/d" xr:uid="{00000000-0004-0000-0000-000001000000}"/>
    <hyperlink ref="B20:F20" r:id="rId3" display="Equipment/ katalog" xr:uid="{00000000-0004-0000-0000-000000000000}"/>
  </hyperlinks>
  <pageMargins left="0.55118110236220474" right="0.55118110236220474" top="0.39370078740157483" bottom="0.27559055118110237" header="0" footer="0"/>
  <pageSetup paperSize="9" scale="66" fitToHeight="0" orientation="portrait" r:id="rId4"/>
  <headerFooter alignWithMargins="0">
    <oddFooter>&amp;L&amp;7&amp;K5F5F5F&amp;P.                               DGI-byen   •   Tietgensgade 65   •   1704 København V   •   T / 3329 8000   •   E / info@dgi-byen.dk   •   dgi-byen.dk &amp;R&amp;G</oddFooter>
  </headerFooter>
  <rowBreaks count="3" manualBreakCount="3">
    <brk id="91" max="7" man="1"/>
    <brk id="156" max="7" man="1"/>
    <brk id="223" max="7" man="1"/>
  </rowBreaks>
  <drawing r:id="rId5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'Ark1'!Udskriftsområde</vt:lpstr>
      <vt:lpstr>'Ark1'!Udskriftstitler</vt:lpstr>
    </vt:vector>
  </TitlesOfParts>
  <Company>DGI-byen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Sohl</dc:creator>
  <cp:lastModifiedBy>Helene Fallesen</cp:lastModifiedBy>
  <cp:lastPrinted>2022-03-29T08:23:14Z</cp:lastPrinted>
  <dcterms:created xsi:type="dcterms:W3CDTF">2008-01-11T09:42:36Z</dcterms:created>
  <dcterms:modified xsi:type="dcterms:W3CDTF">2022-04-21T13:20:26Z</dcterms:modified>
</cp:coreProperties>
</file>